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Tax Form" sheetId="1" r:id="rId1"/>
    <sheet name="Data Sheet" sheetId="3" r:id="rId2"/>
    <sheet name="Taxes" sheetId="4" r:id="rId3"/>
    <sheet name="Itemized Deduction" sheetId="5" r:id="rId4"/>
  </sheets>
  <externalReferences>
    <externalReference r:id="rId5"/>
  </externalReferences>
  <definedNames>
    <definedName name="DependentCount">'Tax Form'!#REF!</definedName>
    <definedName name="EarnedIncomeWSB">'[1]Line 17a (EIC)'!$O$378</definedName>
    <definedName name="EIC_Step4_Line5_Yes">'[1]Line 17a (EIC)'!$B$163</definedName>
    <definedName name="EICNumQualChild">'[1]Line 17a (EIC)'!$B$105</definedName>
    <definedName name="F8960_Applicable">'[1]8960'!$Q$2</definedName>
    <definedName name="File_Head">'[1]1040'!$T$5</definedName>
    <definedName name="File_Marr_Joint">'[1]1040'!$H$5</definedName>
    <definedName name="File_Marr_Sep">'[1]1040'!$N$5</definedName>
    <definedName name="File_Qual_Widow">'[1]1040'!$Z$5</definedName>
    <definedName name="File_Single">'[1]1040'!$D$5</definedName>
    <definedName name="IRA_Gross">'[1]1099-R'!$D$54</definedName>
    <definedName name="IRA_Pension_Taxable">'[1]1040'!$AB$38</definedName>
    <definedName name="IRAs_Pension_Annuit">'[1]1040'!$N$38</definedName>
    <definedName name="ItemizedDeduct">'[1]1040'!$AX$34</definedName>
    <definedName name="LivedApartAnswered">'[1]1040'!$AO$5</definedName>
    <definedName name="Name_1st_Yours">'[1]1040'!$B$7</definedName>
    <definedName name="NoColor">'[1]1040'!$AO$2</definedName>
    <definedName name="NumFileStatusBoxes">'Tax Form'!#REF!</definedName>
    <definedName name="Over_65_or_Blind">'[1]1040'!$AT$14</definedName>
    <definedName name="PA_Gross">'[1]1099-R'!$E$54</definedName>
    <definedName name="Qual_Child_Count">'Tax Form'!#REF!</definedName>
    <definedName name="SpouseBirthDay">'Tax Form'!#REF!</definedName>
    <definedName name="SpouseBirthMonth">'Tax Form'!#REF!</definedName>
    <definedName name="SpouseBirthYear">'Tax Form'!#REF!</definedName>
    <definedName name="Tax_SS_Benefits">'[1]Line 5 (SS Bene)'!$J$53</definedName>
    <definedName name="TaxYear">'Tax Form'!$Q$1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3" l="1"/>
  <c r="AB33" i="1"/>
  <c r="H3" i="1"/>
  <c r="D3" i="1"/>
  <c r="T3" i="1"/>
  <c r="B14" i="3" l="1"/>
  <c r="AB41" i="1" s="1"/>
  <c r="AB53" i="1"/>
  <c r="AB38" i="1"/>
  <c r="AB40" i="1" s="1"/>
  <c r="B13" i="3"/>
  <c r="Z3" i="1"/>
  <c r="N3" i="1"/>
  <c r="Y5" i="1"/>
  <c r="B5" i="1"/>
  <c r="L5" i="1"/>
  <c r="AB43" i="1" l="1"/>
  <c r="B11" i="4" s="1"/>
  <c r="B13" i="4" s="1"/>
  <c r="B14" i="4" s="1"/>
  <c r="B16" i="4" s="1"/>
  <c r="D25" i="4" s="1"/>
  <c r="AB44" i="1" s="1"/>
  <c r="AB45" i="1" s="1"/>
  <c r="AB47" i="1" s="1"/>
  <c r="AB49" i="1" s="1"/>
  <c r="AB59" i="1" l="1"/>
  <c r="AB54" i="1"/>
  <c r="D9" i="4"/>
  <c r="D8" i="4"/>
  <c r="B8" i="4"/>
  <c r="D7" i="4"/>
  <c r="B7" i="4"/>
  <c r="D6" i="4"/>
  <c r="B6" i="4"/>
  <c r="D5" i="4"/>
  <c r="B5" i="4"/>
  <c r="D4" i="4"/>
  <c r="B4" i="4"/>
  <c r="B3" i="4"/>
  <c r="AF61" i="1" l="1"/>
  <c r="Z36" i="1" l="1"/>
  <c r="T33" i="1"/>
</calcChain>
</file>

<file path=xl/comments1.xml><?xml version="1.0" encoding="utf-8"?>
<comments xmlns="http://schemas.openxmlformats.org/spreadsheetml/2006/main">
  <authors>
    <author>tc={43C2DBBE-FCFB-467D-A25F-026199D0D6DD}</author>
  </authors>
  <commentList>
    <comment ref="AB44" author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amount is calculated on worksheet "Taxes" cell D25</t>
        </r>
      </text>
    </comment>
  </commentList>
</comments>
</file>

<file path=xl/comments2.xml><?xml version="1.0" encoding="utf-8"?>
<comments xmlns="http://schemas.openxmlformats.org/spreadsheetml/2006/main">
  <authors>
    <author>tc={F335A539-543D-4A11-9C27-BE1DC5AD8799}</author>
    <author>tc={016745FE-C4F6-4017-B350-8088D560419F}</author>
  </authors>
  <commentList>
    <comment ref="B11" author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cell is linked to Tax Form Line 10</t>
        </r>
      </text>
    </comment>
    <comment ref="D25" authorId="1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cell is linked toTax Form Line 11</t>
        </r>
      </text>
    </comment>
  </commentList>
</comments>
</file>

<file path=xl/sharedStrings.xml><?xml version="1.0" encoding="utf-8"?>
<sst xmlns="http://schemas.openxmlformats.org/spreadsheetml/2006/main" count="258" uniqueCount="227">
  <si>
    <t>Date</t>
  </si>
  <si>
    <t>Form</t>
  </si>
  <si>
    <t>1040</t>
  </si>
  <si>
    <t>Department of the Treasury––Internal Revenue Service            (99)</t>
  </si>
  <si>
    <t>U.S. Individual Income Tax Return</t>
  </si>
  <si>
    <t>OMB No. 1545-0074</t>
  </si>
  <si>
    <t>IRS Use Only—Do not write or staple in this space.</t>
  </si>
  <si>
    <t>Filing status:</t>
  </si>
  <si>
    <t/>
  </si>
  <si>
    <t>Your first name and initial</t>
  </si>
  <si>
    <t xml:space="preserve">   Last name</t>
  </si>
  <si>
    <t>Your social security number</t>
  </si>
  <si>
    <t>Your standard deduction:</t>
  </si>
  <si>
    <t>Someone can claim you as a dependent</t>
  </si>
  <si>
    <t>You were born before January 2, 1954</t>
  </si>
  <si>
    <t>You are blind</t>
  </si>
  <si>
    <t>Spouse or qualifying person’s first name and initial (see inst.)</t>
  </si>
  <si>
    <t>Spouse's social security number</t>
  </si>
  <si>
    <t>Spouse standard deduction:</t>
  </si>
  <si>
    <t>Someone can claim your spouse as a dependent</t>
  </si>
  <si>
    <t>Your spouse was born before January 2, 1954</t>
  </si>
  <si>
    <t>Full-year health care coverage
or exempt (see inst.)</t>
  </si>
  <si>
    <t>Spouse is blind</t>
  </si>
  <si>
    <t>Your spouse itemizes on a separate return or you are a dual-status alien.</t>
  </si>
  <si>
    <t>Home address (number and street). If you have a P.O. box, see instructions.</t>
  </si>
  <si>
    <t xml:space="preserve">  Apt. no.</t>
  </si>
  <si>
    <t xml:space="preserve">  Presidential Election Campaign</t>
  </si>
  <si>
    <t xml:space="preserve">  (see inst.)</t>
  </si>
  <si>
    <t>You</t>
  </si>
  <si>
    <t>Spouse</t>
  </si>
  <si>
    <t>City, town or post office, state, and ZIP code. If you have a foreign address, attach Schedule 6.</t>
  </si>
  <si>
    <t>If more than four dependents,</t>
  </si>
  <si>
    <t>see inst. and</t>
  </si>
  <si>
    <t>here</t>
  </si>
  <si>
    <r>
      <rPr>
        <b/>
        <sz val="9"/>
        <rFont val="Arial"/>
        <family val="2"/>
      </rPr>
      <t>Dependents</t>
    </r>
    <r>
      <rPr>
        <sz val="9"/>
        <rFont val="Arial"/>
        <family val="2"/>
      </rPr>
      <t xml:space="preserve">  (see instructions) </t>
    </r>
    <r>
      <rPr>
        <b/>
        <sz val="9"/>
        <rFont val="Arial"/>
        <family val="2"/>
      </rPr>
      <t>:</t>
    </r>
  </si>
  <si>
    <r>
      <rPr>
        <b/>
        <sz val="8"/>
        <rFont val="Arial"/>
        <family val="2"/>
      </rPr>
      <t>(2)</t>
    </r>
    <r>
      <rPr>
        <sz val="8"/>
        <rFont val="Arial"/>
        <family val="2"/>
      </rPr>
      <t xml:space="preserve"> Social security number</t>
    </r>
  </si>
  <si>
    <r>
      <rPr>
        <b/>
        <sz val="8"/>
        <rFont val="Arial"/>
        <family val="2"/>
      </rPr>
      <t>(3)</t>
    </r>
    <r>
      <rPr>
        <sz val="8"/>
        <rFont val="Arial"/>
        <family val="2"/>
      </rPr>
      <t xml:space="preserve"> Relationship to you</t>
    </r>
  </si>
  <si>
    <r>
      <rPr>
        <b/>
        <sz val="8"/>
        <rFont val="Arial"/>
        <family val="2"/>
      </rPr>
      <t xml:space="preserve">(4)  </t>
    </r>
    <r>
      <rPr>
        <sz val="8"/>
        <rFont val="Arial"/>
        <family val="2"/>
      </rPr>
      <t xml:space="preserve">       if qualifies for (see inst.):</t>
    </r>
  </si>
  <si>
    <r>
      <rPr>
        <b/>
        <sz val="8"/>
        <rFont val="Arial"/>
        <family val="2"/>
      </rPr>
      <t>(1)</t>
    </r>
    <r>
      <rPr>
        <sz val="8"/>
        <rFont val="Arial"/>
        <family val="2"/>
      </rPr>
      <t xml:space="preserve">  First name</t>
    </r>
  </si>
  <si>
    <t>Last name</t>
  </si>
  <si>
    <t>Child Tax Credit</t>
  </si>
  <si>
    <t>Credit for other dependents</t>
  </si>
  <si>
    <t>Sign</t>
  </si>
  <si>
    <t xml:space="preserve">Under penalties of perjury, I declare that I have examined this return and accompanying schedules and statements, and to the best of my knowledge and belief, they are true, </t>
  </si>
  <si>
    <t>Here</t>
  </si>
  <si>
    <t>correct, and complete. Declaration of preparer (other than taxpayer) is based on all information of which preparer has any knowledge.</t>
  </si>
  <si>
    <t>Joint return?</t>
  </si>
  <si>
    <t>Your signature</t>
  </si>
  <si>
    <t>Your occupation</t>
  </si>
  <si>
    <t>If the IRS sent you an Identity Prot. PIN,</t>
  </si>
  <si>
    <t>See instructions.</t>
  </si>
  <si>
    <t>enter here</t>
  </si>
  <si>
    <t>Keep a copy</t>
  </si>
  <si>
    <r>
      <t xml:space="preserve">Spouse’s signature. If a joint return, </t>
    </r>
    <r>
      <rPr>
        <b/>
        <sz val="8"/>
        <rFont val="Arial"/>
        <family val="2"/>
      </rPr>
      <t>both</t>
    </r>
    <r>
      <rPr>
        <sz val="8"/>
        <rFont val="Arial"/>
        <family val="2"/>
      </rPr>
      <t xml:space="preserve"> must sign.</t>
    </r>
  </si>
  <si>
    <t>Spouse's occupation</t>
  </si>
  <si>
    <t>for your records.</t>
  </si>
  <si>
    <t>Paid
Preparers
Use Onlly</t>
  </si>
  <si>
    <t>Print/Type preparer’s name</t>
  </si>
  <si>
    <t>Preparer’s signature</t>
  </si>
  <si>
    <t>PTIN</t>
  </si>
  <si>
    <t>Firm's EIN</t>
  </si>
  <si>
    <t>Check if:</t>
  </si>
  <si>
    <t>3rd Party Designee</t>
  </si>
  <si>
    <t>Firm’s name</t>
  </si>
  <si>
    <t>Phone no.</t>
  </si>
  <si>
    <t>Self-employed</t>
  </si>
  <si>
    <t>Firm’s address</t>
  </si>
  <si>
    <t>For Disclosure, Privacy Act, and Paperwork Reduction Act Notice, see separate instructions.</t>
  </si>
  <si>
    <t>Cat. No. 11320B</t>
  </si>
  <si>
    <r>
      <t xml:space="preserve">Form </t>
    </r>
    <r>
      <rPr>
        <b/>
        <sz val="11"/>
        <rFont val="Arial"/>
        <family val="2"/>
      </rPr>
      <t>1040</t>
    </r>
  </si>
  <si>
    <t>(2018)</t>
  </si>
  <si>
    <t>Form 1040  (2018)</t>
  </si>
  <si>
    <r>
      <t xml:space="preserve">Page </t>
    </r>
    <r>
      <rPr>
        <sz val="9"/>
        <rFont val="Arial"/>
        <family val="2"/>
      </rPr>
      <t xml:space="preserve"> </t>
    </r>
    <r>
      <rPr>
        <b/>
        <sz val="10"/>
        <rFont val="Arial"/>
        <family val="2"/>
      </rPr>
      <t>2</t>
    </r>
  </si>
  <si>
    <t>Attach Form(s)
W-2. Also attach
Form(s) W-2G and
1099-R if tax was
withheld.</t>
  </si>
  <si>
    <t>Wages, salaries, tips, etc. Attach Form(s) W-2</t>
  </si>
  <si>
    <t xml:space="preserve">  .   .   .   .   .   .   .   .   .  </t>
  </si>
  <si>
    <t>Standard</t>
  </si>
  <si>
    <t>a</t>
  </si>
  <si>
    <t>Tax-exempt interest</t>
  </si>
  <si>
    <t xml:space="preserve">.   .   .   .   .   . </t>
  </si>
  <si>
    <t>2a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</si>
  <si>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Taxable interest</t>
    </r>
  </si>
  <si>
    <t xml:space="preserve">.   .   .   . </t>
  </si>
  <si>
    <t>2b</t>
  </si>
  <si>
    <t>Qualified dividends</t>
  </si>
  <si>
    <t>3a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</si>
  <si>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Ordinary dividends</t>
    </r>
  </si>
  <si>
    <t xml:space="preserve">.   .   . </t>
  </si>
  <si>
    <t>3b</t>
  </si>
  <si>
    <t>IRAs, pensions, and annuities</t>
  </si>
  <si>
    <t xml:space="preserve">.   .   .  </t>
  </si>
  <si>
    <t>4a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</si>
  <si>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Taxable amount</t>
    </r>
  </si>
  <si>
    <t>4b</t>
  </si>
  <si>
    <t>Social security benefits</t>
  </si>
  <si>
    <t>5a</t>
  </si>
  <si>
    <t>5b</t>
  </si>
  <si>
    <t>Deduction for --</t>
  </si>
  <si>
    <t>Total income. Add lines 1 through 5. Add any amount from Schedule 1, line 22</t>
  </si>
  <si>
    <t xml:space="preserve"> .   .   . </t>
  </si>
  <si>
    <t>•</t>
  </si>
  <si>
    <t>Single or married</t>
  </si>
  <si>
    <t>Adjusted gross income.  If you have no adjustments to income, enter the amount from line 6; otherwise,</t>
  </si>
  <si>
    <t>filing separately,</t>
  </si>
  <si>
    <t>subtract Schedule 1, line 36, from line 6</t>
  </si>
  <si>
    <t xml:space="preserve">.   .   .   .   .   .   .   .   .   .   .   .   .   .   .   .   .   .   .   .   .   .   . </t>
  </si>
  <si>
    <r>
      <rPr>
        <b/>
        <sz val="9"/>
        <rFont val="Arial"/>
        <family val="2"/>
      </rPr>
      <t>Standard deduction or itemized deductions</t>
    </r>
    <r>
      <rPr>
        <sz val="9"/>
        <rFont val="Arial"/>
        <family val="2"/>
      </rPr>
      <t xml:space="preserve">   (from Schedule A)</t>
    </r>
  </si>
  <si>
    <t xml:space="preserve">.   .   .   .   .   .   .   .   .   .   .   .   .   . </t>
  </si>
  <si>
    <t>Married fiing</t>
  </si>
  <si>
    <t>Qualified business income deduction  (see instructions)</t>
  </si>
  <si>
    <t xml:space="preserve">.   .   .   .   .   .   .   .   .   .   .   .   .   .   .   .   . </t>
  </si>
  <si>
    <t>jointly or Qualifying</t>
  </si>
  <si>
    <t>Taxable income.  Subtract lines 8 and 9 from line 7.</t>
  </si>
  <si>
    <t>If zero or less, enter -0-</t>
  </si>
  <si>
    <t xml:space="preserve">.   .   .   .   .   .   .   .   . </t>
  </si>
  <si>
    <t>widow(er)</t>
  </si>
  <si>
    <t>Tax (see inst)</t>
  </si>
  <si>
    <r>
      <t xml:space="preserve">(check if any from:  </t>
    </r>
    <r>
      <rPr>
        <b/>
        <sz val="9"/>
        <rFont val="Arial"/>
        <family val="2"/>
      </rPr>
      <t>1</t>
    </r>
  </si>
  <si>
    <r>
      <t xml:space="preserve">Form 8814   </t>
    </r>
    <r>
      <rPr>
        <b/>
        <sz val="9"/>
        <rFont val="Arial"/>
        <family val="2"/>
      </rPr>
      <t>2</t>
    </r>
  </si>
  <si>
    <r>
      <t xml:space="preserve">Form 4972 </t>
    </r>
    <r>
      <rPr>
        <b/>
        <sz val="9"/>
        <rFont val="Arial"/>
        <family val="2"/>
      </rPr>
      <t>3</t>
    </r>
  </si>
  <si>
    <t>)</t>
  </si>
  <si>
    <t>b</t>
  </si>
  <si>
    <r>
      <rPr>
        <b/>
        <sz val="10"/>
        <rFont val="Arial"/>
        <family val="2"/>
      </rPr>
      <t>Add</t>
    </r>
    <r>
      <rPr>
        <sz val="10"/>
        <rFont val="Arial"/>
        <family val="2"/>
      </rPr>
      <t xml:space="preserve"> any amount from Schedule 2 and check here</t>
    </r>
  </si>
  <si>
    <t xml:space="preserve">.   .   .   .   .   .   .   .   .   .   .   .   .   .   .   . </t>
  </si>
  <si>
    <t>Head of</t>
  </si>
  <si>
    <t>Child tax credit/credit for other dependents</t>
  </si>
  <si>
    <r>
      <rPr>
        <b/>
        <sz val="8"/>
        <rFont val="Arial"/>
        <family val="2"/>
      </rPr>
      <t>Add</t>
    </r>
    <r>
      <rPr>
        <sz val="8"/>
        <rFont val="Arial"/>
        <family val="2"/>
      </rPr>
      <t xml:space="preserve"> any amount from Schedule 3 and check here</t>
    </r>
  </si>
  <si>
    <t>household,</t>
  </si>
  <si>
    <t>Subtract line 12 from line 11.  If zero or less, enter -0-</t>
  </si>
  <si>
    <t xml:space="preserve">.   .   .   .   .   .   .   .   .   .   .   .   .   .   .   .   .   . </t>
  </si>
  <si>
    <t>Other taxes.  Attach Schedule 4</t>
  </si>
  <si>
    <t xml:space="preserve"> .   .   .   .   .   .   .   .   .   .   .   .   .   .   .   .   .   .   .   .   .   .   .   .   . </t>
  </si>
  <si>
    <t>If you checked</t>
  </si>
  <si>
    <t>Total tax.  Add lines 13 and 14</t>
  </si>
  <si>
    <t xml:space="preserve"> .   .   .   .   .   .   .   .   .   .   .   .   .   .   .   .   .   .   .   .   .   .   .   .   .   . </t>
  </si>
  <si>
    <t>any box under</t>
  </si>
  <si>
    <t>Federal income tax withheld from Forms W-2 and 1099</t>
  </si>
  <si>
    <t>Refundable credits:</t>
  </si>
  <si>
    <r>
      <t xml:space="preserve"> </t>
    </r>
    <r>
      <rPr>
        <b/>
        <sz val="9"/>
        <rFont val="Arial"/>
        <family val="2"/>
      </rPr>
      <t>a</t>
    </r>
    <r>
      <rPr>
        <sz val="9"/>
        <rFont val="Arial"/>
        <family val="2"/>
      </rPr>
      <t xml:space="preserve"> EIC (see inst.)</t>
    </r>
  </si>
  <si>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  Sch 8812</t>
    </r>
  </si>
  <si>
    <r>
      <rPr>
        <b/>
        <sz val="8"/>
        <rFont val="Arial"/>
        <family val="2"/>
      </rPr>
      <t>c</t>
    </r>
    <r>
      <rPr>
        <sz val="8"/>
        <rFont val="Arial"/>
        <family val="2"/>
      </rPr>
      <t xml:space="preserve">  Form 8863</t>
    </r>
  </si>
  <si>
    <t xml:space="preserve">. </t>
  </si>
  <si>
    <t>deduction,</t>
  </si>
  <si>
    <r>
      <rPr>
        <b/>
        <sz val="9"/>
        <rFont val="Arial"/>
        <family val="2"/>
      </rPr>
      <t>Add</t>
    </r>
    <r>
      <rPr>
        <sz val="9"/>
        <rFont val="Arial"/>
        <family val="2"/>
      </rPr>
      <t xml:space="preserve"> any amount from Schedule 5</t>
    </r>
  </si>
  <si>
    <t>see instructions.</t>
  </si>
  <si>
    <t>Add lines 16 and 17.  These are your total payments</t>
  </si>
  <si>
    <r>
      <t xml:space="preserve">If line 18 is more than line 15, subtract line 15 from line 18.  This is the amount you </t>
    </r>
    <r>
      <rPr>
        <b/>
        <sz val="9"/>
        <rFont val="Arial"/>
        <family val="2"/>
      </rPr>
      <t>overpaid</t>
    </r>
  </si>
  <si>
    <t>Refund</t>
  </si>
  <si>
    <t>Amount of line 19 you want refunded to you.  If Form 8888 is attached, check here</t>
  </si>
  <si>
    <t xml:space="preserve">.   . </t>
  </si>
  <si>
    <t>20a</t>
  </si>
  <si>
    <t>Direct deposit?</t>
  </si>
  <si>
    <t>Routing number</t>
  </si>
  <si>
    <r>
      <t>4</t>
    </r>
    <r>
      <rPr>
        <b/>
        <sz val="9"/>
        <rFont val="Arial"/>
        <family val="2"/>
      </rPr>
      <t xml:space="preserve">c </t>
    </r>
    <r>
      <rPr>
        <sz val="9"/>
        <rFont val="Arial"/>
        <family val="2"/>
      </rPr>
      <t>Type:</t>
    </r>
  </si>
  <si>
    <t>Checking</t>
  </si>
  <si>
    <t>Savings</t>
  </si>
  <si>
    <t>See instructions</t>
  </si>
  <si>
    <t>d</t>
  </si>
  <si>
    <t>Account number</t>
  </si>
  <si>
    <t xml:space="preserve">.   .   .   .   .   .   .   .   .   .   . </t>
  </si>
  <si>
    <t>Amount  of  line 19  you want</t>
  </si>
  <si>
    <t>applied to your 2019 estimated tax</t>
  </si>
  <si>
    <t xml:space="preserve">.   .   .   </t>
  </si>
  <si>
    <t>Amount You Owe</t>
  </si>
  <si>
    <r>
      <rPr>
        <b/>
        <sz val="9"/>
        <rFont val="Arial"/>
        <family val="2"/>
      </rPr>
      <t>Amount you owe.</t>
    </r>
    <r>
      <rPr>
        <sz val="9"/>
        <rFont val="Arial"/>
        <family val="2"/>
      </rPr>
      <t xml:space="preserve">  Subtract line 18 from line 15.  For details on how to pay, see instructions</t>
    </r>
  </si>
  <si>
    <t xml:space="preserve">.   .   .   .   .   .   </t>
  </si>
  <si>
    <t>Estimated tax penalty (see instructions)</t>
  </si>
  <si>
    <t xml:space="preserve">.   .   .   .   .   .   .   .   .   . </t>
  </si>
  <si>
    <r>
      <t xml:space="preserve">Go to </t>
    </r>
    <r>
      <rPr>
        <i/>
        <sz val="8"/>
        <rFont val="Arial"/>
        <family val="2"/>
      </rPr>
      <t>www.irs.gov/Form1040</t>
    </r>
    <r>
      <rPr>
        <sz val="8"/>
        <rFont val="Arial"/>
        <family val="2"/>
      </rPr>
      <t xml:space="preserve"> for instructions and the latest information.</t>
    </r>
  </si>
  <si>
    <r>
      <rPr>
        <sz val="10"/>
        <rFont val="Arial"/>
        <family val="2"/>
      </rPr>
      <t xml:space="preserve">Form </t>
    </r>
    <r>
      <rPr>
        <b/>
        <sz val="14"/>
        <rFont val="Arial"/>
        <family val="2"/>
      </rPr>
      <t>1040</t>
    </r>
  </si>
  <si>
    <t xml:space="preserve">.   .   .   .   .   .   .   .   .   .   .   .   .   .   .   .   .   .   .   .   . </t>
  </si>
  <si>
    <t>Filing Status: (S=Single, MFJ =Married Filing Jointly, MFS= Married Filing Separately, H=Head of Household, Q= Qualifying Widow)</t>
  </si>
  <si>
    <t>Instructions</t>
  </si>
  <si>
    <t>Based on the user selection, enter an "X" in the appropriate cell on the Tax Form Row 3</t>
  </si>
  <si>
    <t>Hints</t>
  </si>
  <si>
    <t>User Data Entry Options</t>
  </si>
  <si>
    <t>Total the amounts enterd by the user fo Job earnings and enter on Tax Form Line 1</t>
  </si>
  <si>
    <t>Standard Deduction</t>
  </si>
  <si>
    <t>Itemized Deduction</t>
  </si>
  <si>
    <t>Greater of Itemized or Standard Deduction</t>
  </si>
  <si>
    <t>Use an IF function the select the correct amount of standard deduction. Look on the Tax Form for the respective amounts</t>
  </si>
  <si>
    <t>Use relationship operators (&lt;,&gt;,=,&lt;=,&gt;=) or an IF function.</t>
  </si>
  <si>
    <t>Use If functions in the respective cells on the Tax Form in Row 3.</t>
  </si>
  <si>
    <t>User Selection (Yellow) or Calculated Amount (Blue)</t>
  </si>
  <si>
    <t>Name (First, Middle Initial, Last)</t>
  </si>
  <si>
    <t>SSN</t>
  </si>
  <si>
    <t xml:space="preserve">Link cells </t>
  </si>
  <si>
    <t>Take the SSN entered by the user and link to the appropriate cell on Tax Form name area (Row 5)</t>
  </si>
  <si>
    <t>Job Earnings (up to 4 jobs)</t>
  </si>
  <si>
    <t>Single tax rate Schedule</t>
  </si>
  <si>
    <t>Ordinary Tax Rate</t>
  </si>
  <si>
    <t>Low Threshhold</t>
  </si>
  <si>
    <t>High Threshhold</t>
  </si>
  <si>
    <t xml:space="preserve">Tax Should be </t>
  </si>
  <si>
    <t>Of the amount over</t>
  </si>
  <si>
    <t>$0 + 10%</t>
  </si>
  <si>
    <t>$952.50 + 12%</t>
  </si>
  <si>
    <t>$4,453.50 + 22%</t>
  </si>
  <si>
    <t>$14,089.50 + 24%</t>
  </si>
  <si>
    <t>$32,089.50 + 32%</t>
  </si>
  <si>
    <t>$45,689.50 + 35%</t>
  </si>
  <si>
    <t>Unlimited</t>
  </si>
  <si>
    <t>$150,689.50 + 37%</t>
  </si>
  <si>
    <t>Adjustments to Tax Form</t>
  </si>
  <si>
    <t xml:space="preserve">Use addition or subtraction formulas on Tax Form when line items are added or subtracted. For example, Line 6 states "add Lines 1 though 5". Enter the correct formula on Line 6. </t>
  </si>
  <si>
    <t>Use the text function to add the first name and middle initial as a new text string to enter on Tax Form (First Name and Middle Initial). Do not modify the cell.</t>
  </si>
  <si>
    <t>Secure Line 1 so that the user is not able to change the contents of the cell</t>
  </si>
  <si>
    <t>Number</t>
  </si>
  <si>
    <t>Create a lookup function in the blue cell using the amount in the yellow cell and the table in the worksheet named "Itemized Deduction"</t>
  </si>
  <si>
    <t>Use the sum formula on the Tax Form Line 1 that totals cells B7:B10 on this worksheet</t>
  </si>
  <si>
    <t xml:space="preserve">Depending upon the filing status, calculate the standard deduction and enter in cell B11 of this worksheet. </t>
  </si>
  <si>
    <t>User enters a number between 1 and 20 (in yellow). Use this number to lookup the related itemized deduction amount (in blue)</t>
  </si>
  <si>
    <t>Calculate the larger of cell B11 and B13 and enter in B14. Then link the amount in cell B14 to Tax Form Line 8</t>
  </si>
  <si>
    <t>Taxable Income</t>
  </si>
  <si>
    <t>Calculate the tax on the taxable income above. Use the area below to show all calculations. Enter your final calculation in the green cell.</t>
  </si>
  <si>
    <t>Take the name entered by the "user" and link to the appropriate cell on Tax Form name area (Row 5)</t>
  </si>
  <si>
    <t>Brown</t>
  </si>
  <si>
    <t>Angela</t>
  </si>
  <si>
    <t>Wright</t>
  </si>
  <si>
    <t>Amount over</t>
  </si>
  <si>
    <t>Total Tax</t>
  </si>
  <si>
    <t>Other amount</t>
  </si>
  <si>
    <t>S</t>
  </si>
  <si>
    <t>MFS</t>
  </si>
  <si>
    <t>MFJ</t>
  </si>
  <si>
    <t>HH</t>
  </si>
  <si>
    <t>QW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</si>
</sst>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44" formatCode="_(&quot;$&quot;* #,##0.00_);_(&quot;$&quot;* \(#,##0.00\);_(&quot;$&quot;* &quot;-&quot;??_);_(@_)"/>
    <numFmt numFmtId="164" formatCode="000\-00\-0000"/>
    <numFmt numFmtId="165" formatCode="[&lt;=9999999]###\-####;\(###\)\ ###\-####"/>
    <numFmt numFmtId="166" formatCode="&quot;$&quot;#,##0"/>
    <numFmt numFmtId="167" formatCode="[&gt;9]&quot;X&quot;;#"/>
    <numFmt numFmtId="168" formatCode="&quot;$&quot;#,##0.00"/>
  </numFmts>
  <fonts count="3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b/>
      <sz val="8"/>
      <color rgb="FFC0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sz val="12"/>
      <color rgb="FFC0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8"/>
      <color rgb="FFFF0000"/>
      <name val="Arial"/>
      <family val="2"/>
    </font>
    <font>
      <b/>
      <sz val="12"/>
      <name val="Marlett"/>
      <charset val="2"/>
    </font>
    <font>
      <sz val="7"/>
      <color indexed="16"/>
      <name val="Arial"/>
      <family val="2"/>
    </font>
    <font>
      <sz val="8"/>
      <color theme="0" tint="-0.249977111117893"/>
      <name val="Arial"/>
      <family val="2"/>
    </font>
    <font>
      <b/>
      <sz val="11"/>
      <name val="Courier"/>
      <family val="3"/>
    </font>
    <font>
      <sz val="12"/>
      <name val="Courier"/>
      <family val="3"/>
    </font>
    <font>
      <b/>
      <sz val="8"/>
      <color indexed="10"/>
      <name val="Arial"/>
      <family val="2"/>
    </font>
    <font>
      <b/>
      <sz val="12"/>
      <name val="Calibri"/>
      <family val="2"/>
    </font>
    <font>
      <sz val="10"/>
      <color indexed="10"/>
      <name val="Arial"/>
      <family val="2"/>
    </font>
    <font>
      <sz val="8"/>
      <color rgb="FFFF0000"/>
      <name val="Arial"/>
      <family val="2"/>
    </font>
    <font>
      <b/>
      <u/>
      <sz val="10"/>
      <name val="Arial"/>
      <family val="2"/>
    </font>
    <font>
      <b/>
      <sz val="9"/>
      <name val="Marlett"/>
      <charset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1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>
        <bgColor indexed="9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44" fontId="34" fillId="0" borderId="0" applyFont="0" applyFill="0" applyBorder="0" applyAlignment="0" applyProtection="0"/>
  </cellStyleXfs>
  <cellXfs count="424">
    <xf numFmtId="0" fontId="0" fillId="0" borderId="0" xfId="0"/>
    <xf numFmtId="0" fontId="2" fillId="6" borderId="2" xfId="0" applyFont="1" applyFill="1" applyBorder="1" applyAlignment="1" applyProtection="1">
      <alignment horizontal="center" vertical="center"/>
      <protection locked="0"/>
    </xf>
    <xf numFmtId="0" fontId="2" fillId="6" borderId="17" xfId="0" applyFont="1" applyFill="1" applyBorder="1" applyAlignment="1" applyProtection="1">
      <alignment horizontal="center" vertical="center"/>
      <protection locked="0"/>
    </xf>
    <xf numFmtId="1" fontId="25" fillId="6" borderId="24" xfId="0" applyNumberFormat="1" applyFont="1" applyFill="1" applyBorder="1" applyAlignment="1" applyProtection="1">
      <alignment horizontal="center" vertical="center"/>
      <protection locked="0"/>
    </xf>
    <xf numFmtId="0" fontId="25" fillId="6" borderId="24" xfId="0" applyFont="1" applyFill="1" applyBorder="1" applyAlignment="1" applyProtection="1">
      <alignment horizontal="center" vertical="center"/>
      <protection locked="0"/>
    </xf>
    <xf numFmtId="49" fontId="16" fillId="4" borderId="22" xfId="0" applyNumberFormat="1" applyFont="1" applyFill="1" applyBorder="1" applyAlignment="1" applyProtection="1">
      <alignment horizontal="center"/>
      <protection locked="0"/>
    </xf>
    <xf numFmtId="49" fontId="16" fillId="4" borderId="16" xfId="0" applyNumberFormat="1" applyFont="1" applyFill="1" applyBorder="1" applyAlignment="1" applyProtection="1">
      <alignment horizontal="center"/>
      <protection locked="0"/>
    </xf>
    <xf numFmtId="165" fontId="19" fillId="4" borderId="0" xfId="0" applyNumberFormat="1" applyFont="1" applyFill="1" applyBorder="1" applyAlignment="1" applyProtection="1">
      <alignment horizontal="center" vertical="center"/>
      <protection locked="0"/>
    </xf>
    <xf numFmtId="0" fontId="2" fillId="4" borderId="30" xfId="0" applyFont="1" applyFill="1" applyBorder="1" applyAlignment="1" applyProtection="1">
      <alignment horizontal="center" vertical="center"/>
      <protection locked="0"/>
    </xf>
    <xf numFmtId="165" fontId="19" fillId="4" borderId="25" xfId="0" applyNumberFormat="1" applyFont="1" applyFill="1" applyBorder="1" applyAlignment="1" applyProtection="1">
      <alignment horizontal="center" vertical="center"/>
      <protection locked="0"/>
    </xf>
    <xf numFmtId="4" fontId="2" fillId="2" borderId="0" xfId="0" applyNumberFormat="1" applyFont="1" applyFill="1" applyBorder="1" applyAlignment="1" applyProtection="1">
      <alignment horizontal="center" vertical="center"/>
      <protection locked="0"/>
    </xf>
    <xf numFmtId="164" fontId="2" fillId="5" borderId="0" xfId="0" applyNumberFormat="1" applyFont="1" applyFill="1" applyBorder="1" applyAlignment="1" applyProtection="1">
      <alignment horizontal="right"/>
      <protection locked="0"/>
    </xf>
    <xf numFmtId="164" fontId="9" fillId="5" borderId="0" xfId="0" applyNumberFormat="1" applyFont="1" applyFill="1" applyBorder="1" applyAlignment="1" applyProtection="1">
      <alignment horizontal="left"/>
      <protection locked="0"/>
    </xf>
    <xf numFmtId="164" fontId="2" fillId="5" borderId="0" xfId="0" applyNumberFormat="1" applyFont="1" applyFill="1" applyBorder="1" applyAlignment="1" applyProtection="1">
      <alignment horizontal="right" indent="1"/>
      <protection locked="0"/>
    </xf>
    <xf numFmtId="4" fontId="2" fillId="10" borderId="0" xfId="0" applyNumberFormat="1" applyFont="1" applyFill="1" applyBorder="1" applyAlignment="1" applyProtection="1">
      <alignment horizontal="center" vertical="center"/>
      <protection locked="0"/>
    </xf>
    <xf numFmtId="164" fontId="2" fillId="5" borderId="6" xfId="0" applyNumberFormat="1" applyFont="1" applyFill="1" applyBorder="1" applyAlignment="1" applyProtection="1">
      <alignment horizontal="right"/>
      <protection locked="0"/>
    </xf>
    <xf numFmtId="164" fontId="2" fillId="5" borderId="16" xfId="0" applyNumberFormat="1" applyFont="1" applyFill="1" applyBorder="1" applyAlignment="1" applyProtection="1">
      <alignment horizontal="right"/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167" fontId="19" fillId="6" borderId="2" xfId="0" applyNumberFormat="1" applyFont="1" applyFill="1" applyBorder="1" applyAlignment="1" applyProtection="1">
      <alignment horizontal="center"/>
      <protection locked="0"/>
    </xf>
    <xf numFmtId="4" fontId="19" fillId="6" borderId="2" xfId="0" applyNumberFormat="1" applyFont="1" applyFill="1" applyBorder="1" applyAlignment="1" applyProtection="1">
      <alignment horizontal="center"/>
      <protection locked="0"/>
    </xf>
    <xf numFmtId="164" fontId="2" fillId="5" borderId="35" xfId="0" applyNumberFormat="1" applyFont="1" applyFill="1" applyBorder="1" applyAlignment="1" applyProtection="1">
      <alignment horizontal="right" indent="1"/>
      <protection locked="0"/>
    </xf>
    <xf numFmtId="0" fontId="0" fillId="0" borderId="0" xfId="0" applyAlignment="1">
      <alignment horizontal="center"/>
    </xf>
    <xf numFmtId="0" fontId="0" fillId="13" borderId="2" xfId="0" applyFill="1" applyBorder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14" borderId="2" xfId="0" applyFill="1" applyBorder="1" applyAlignment="1">
      <alignment horizontal="left" vertical="center"/>
    </xf>
    <xf numFmtId="0" fontId="0" fillId="15" borderId="2" xfId="0" applyFill="1" applyBorder="1"/>
    <xf numFmtId="0" fontId="0" fillId="14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14" borderId="2" xfId="0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44" fontId="0" fillId="0" borderId="2" xfId="2" applyFon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0" fillId="0" borderId="2" xfId="0" applyBorder="1"/>
    <xf numFmtId="0" fontId="0" fillId="14" borderId="2" xfId="0" applyFill="1" applyBorder="1" applyAlignment="1">
      <alignment horizontal="center"/>
    </xf>
    <xf numFmtId="0" fontId="0" fillId="0" borderId="13" xfId="0" applyBorder="1" applyAlignment="1">
      <alignment vertical="top"/>
    </xf>
    <xf numFmtId="0" fontId="0" fillId="15" borderId="8" xfId="0" applyFill="1" applyBorder="1"/>
    <xf numFmtId="0" fontId="0" fillId="0" borderId="8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44" fontId="0" fillId="16" borderId="2" xfId="2" applyFont="1" applyFill="1" applyBorder="1"/>
    <xf numFmtId="0" fontId="0" fillId="13" borderId="4" xfId="0" applyFill="1" applyBorder="1" applyAlignment="1">
      <alignment horizontal="center"/>
    </xf>
    <xf numFmtId="37" fontId="0" fillId="13" borderId="4" xfId="0" applyNumberFormat="1" applyFill="1" applyBorder="1" applyAlignment="1">
      <alignment horizontal="center"/>
    </xf>
    <xf numFmtId="168" fontId="0" fillId="13" borderId="2" xfId="0" applyNumberFormat="1" applyFill="1" applyBorder="1"/>
    <xf numFmtId="44" fontId="0" fillId="15" borderId="2" xfId="2" applyFont="1" applyFill="1" applyBorder="1"/>
    <xf numFmtId="44" fontId="0" fillId="15" borderId="2" xfId="0" applyNumberFormat="1" applyFill="1" applyBorder="1"/>
    <xf numFmtId="44" fontId="0" fillId="0" borderId="2" xfId="0" applyNumberFormat="1" applyBorder="1" applyAlignment="1">
      <alignment horizontal="center"/>
    </xf>
    <xf numFmtId="49" fontId="19" fillId="6" borderId="13" xfId="0" applyNumberFormat="1" applyFont="1" applyFill="1" applyBorder="1" applyAlignment="1" applyProtection="1">
      <alignment horizontal="center"/>
      <protection locked="0"/>
    </xf>
    <xf numFmtId="49" fontId="19" fillId="6" borderId="8" xfId="0" applyNumberFormat="1" applyFont="1" applyFill="1" applyBorder="1" applyAlignment="1" applyProtection="1">
      <alignment horizontal="center"/>
      <protection locked="0"/>
    </xf>
    <xf numFmtId="49" fontId="19" fillId="6" borderId="14" xfId="0" applyNumberFormat="1" applyFont="1" applyFill="1" applyBorder="1" applyAlignment="1" applyProtection="1">
      <alignment horizontal="center"/>
      <protection locked="0"/>
    </xf>
    <xf numFmtId="37" fontId="19" fillId="6" borderId="16" xfId="0" applyNumberFormat="1" applyFont="1" applyFill="1" applyBorder="1" applyAlignment="1" applyProtection="1">
      <protection locked="0"/>
    </xf>
    <xf numFmtId="0" fontId="6" fillId="6" borderId="22" xfId="0" applyFont="1" applyFill="1" applyBorder="1" applyAlignment="1" applyProtection="1">
      <alignment horizontal="left"/>
      <protection locked="0"/>
    </xf>
    <xf numFmtId="0" fontId="6" fillId="6" borderId="16" xfId="0" applyFont="1" applyFill="1" applyBorder="1" applyAlignment="1" applyProtection="1">
      <alignment horizontal="left"/>
      <protection locked="0"/>
    </xf>
    <xf numFmtId="3" fontId="19" fillId="5" borderId="31" xfId="0" applyNumberFormat="1" applyFont="1" applyFill="1" applyBorder="1" applyAlignment="1" applyProtection="1">
      <alignment horizontal="center"/>
      <protection locked="0"/>
    </xf>
    <xf numFmtId="0" fontId="2" fillId="5" borderId="31" xfId="0" applyFont="1" applyFill="1" applyBorder="1" applyAlignment="1" applyProtection="1">
      <alignment horizontal="center"/>
      <protection locked="0"/>
    </xf>
    <xf numFmtId="49" fontId="19" fillId="6" borderId="8" xfId="0" applyNumberFormat="1" applyFont="1" applyFill="1" applyBorder="1" applyAlignment="1" applyProtection="1">
      <alignment horizontal="left" indent="1"/>
      <protection locked="0"/>
    </xf>
    <xf numFmtId="0" fontId="9" fillId="0" borderId="8" xfId="0" applyFont="1" applyBorder="1" applyAlignment="1" applyProtection="1">
      <alignment horizontal="left" indent="1"/>
      <protection locked="0"/>
    </xf>
    <xf numFmtId="0" fontId="9" fillId="0" borderId="14" xfId="0" applyFont="1" applyBorder="1" applyAlignment="1" applyProtection="1">
      <alignment horizontal="left" indent="1"/>
      <protection locked="0"/>
    </xf>
    <xf numFmtId="165" fontId="19" fillId="6" borderId="8" xfId="0" applyNumberFormat="1" applyFont="1" applyFill="1" applyBorder="1" applyAlignment="1" applyProtection="1">
      <alignment horizontal="center"/>
      <protection locked="0"/>
    </xf>
    <xf numFmtId="165" fontId="19" fillId="0" borderId="8" xfId="0" applyNumberFormat="1" applyFont="1" applyBorder="1" applyAlignment="1" applyProtection="1">
      <alignment horizontal="center"/>
      <protection locked="0"/>
    </xf>
    <xf numFmtId="165" fontId="19" fillId="0" borderId="14" xfId="0" applyNumberFormat="1" applyFont="1" applyBorder="1" applyAlignment="1" applyProtection="1">
      <alignment horizontal="center"/>
      <protection locked="0"/>
    </xf>
    <xf numFmtId="49" fontId="19" fillId="6" borderId="28" xfId="0" applyNumberFormat="1" applyFont="1" applyFill="1" applyBorder="1" applyAlignment="1" applyProtection="1">
      <alignment horizontal="left" indent="1"/>
      <protection locked="0"/>
    </xf>
    <xf numFmtId="49" fontId="19" fillId="6" borderId="29" xfId="0" applyNumberFormat="1" applyFont="1" applyFill="1" applyBorder="1" applyAlignment="1" applyProtection="1">
      <alignment horizontal="left" indent="1"/>
      <protection locked="0"/>
    </xf>
    <xf numFmtId="0" fontId="19" fillId="6" borderId="16" xfId="0" applyFont="1" applyFill="1" applyBorder="1" applyAlignment="1" applyProtection="1">
      <alignment horizontal="left" indent="1"/>
      <protection locked="0"/>
    </xf>
    <xf numFmtId="0" fontId="9" fillId="6" borderId="16" xfId="0" applyFont="1" applyFill="1" applyBorder="1" applyAlignment="1" applyProtection="1">
      <alignment horizontal="left" indent="1"/>
      <protection locked="0"/>
    </xf>
    <xf numFmtId="0" fontId="9" fillId="6" borderId="21" xfId="0" applyFont="1" applyFill="1" applyBorder="1" applyAlignment="1" applyProtection="1">
      <alignment horizontal="left" indent="1"/>
      <protection locked="0"/>
    </xf>
    <xf numFmtId="0" fontId="19" fillId="6" borderId="22" xfId="0" applyFont="1" applyFill="1" applyBorder="1" applyAlignment="1" applyProtection="1">
      <alignment horizontal="left" indent="1"/>
      <protection locked="0"/>
    </xf>
    <xf numFmtId="0" fontId="19" fillId="6" borderId="21" xfId="0" applyFont="1" applyFill="1" applyBorder="1" applyAlignment="1" applyProtection="1">
      <alignment horizontal="left" indent="1"/>
      <protection locked="0"/>
    </xf>
    <xf numFmtId="49" fontId="2" fillId="4" borderId="16" xfId="0" applyNumberFormat="1" applyFont="1" applyFill="1" applyBorder="1" applyAlignment="1" applyProtection="1">
      <alignment horizontal="left"/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4" borderId="21" xfId="0" applyFill="1" applyBorder="1" applyAlignment="1" applyProtection="1">
      <alignment horizontal="left"/>
      <protection locked="0"/>
    </xf>
    <xf numFmtId="14" fontId="2" fillId="6" borderId="22" xfId="0" applyNumberFormat="1" applyFont="1" applyFill="1" applyBorder="1" applyAlignment="1" applyProtection="1">
      <alignment horizontal="center"/>
      <protection locked="0"/>
    </xf>
    <xf numFmtId="14" fontId="2" fillId="6" borderId="16" xfId="0" applyNumberFormat="1" applyFont="1" applyFill="1" applyBorder="1" applyAlignment="1" applyProtection="1">
      <alignment horizontal="center"/>
      <protection locked="0"/>
    </xf>
    <xf numFmtId="14" fontId="3" fillId="6" borderId="16" xfId="0" applyNumberFormat="1" applyFont="1" applyFill="1" applyBorder="1" applyAlignment="1" applyProtection="1">
      <alignment horizontal="center"/>
      <protection locked="0"/>
    </xf>
    <xf numFmtId="14" fontId="0" fillId="6" borderId="21" xfId="0" applyNumberFormat="1" applyFill="1" applyBorder="1" applyAlignment="1" applyProtection="1">
      <alignment horizontal="center"/>
      <protection locked="0"/>
    </xf>
    <xf numFmtId="49" fontId="6" fillId="6" borderId="22" xfId="0" applyNumberFormat="1" applyFont="1" applyFill="1" applyBorder="1" applyAlignment="1" applyProtection="1">
      <alignment horizontal="left"/>
      <protection locked="0"/>
    </xf>
    <xf numFmtId="0" fontId="0" fillId="6" borderId="16" xfId="0" applyFill="1" applyBorder="1" applyAlignment="1" applyProtection="1">
      <alignment horizontal="left"/>
      <protection locked="0"/>
    </xf>
    <xf numFmtId="0" fontId="0" fillId="6" borderId="16" xfId="0" applyFill="1" applyBorder="1" applyAlignment="1" applyProtection="1">
      <protection locked="0"/>
    </xf>
    <xf numFmtId="0" fontId="0" fillId="6" borderId="21" xfId="0" applyFill="1" applyBorder="1" applyAlignment="1" applyProtection="1">
      <protection locked="0"/>
    </xf>
    <xf numFmtId="0" fontId="2" fillId="6" borderId="8" xfId="0" applyFont="1" applyFill="1" applyBorder="1" applyAlignment="1" applyProtection="1">
      <alignment horizontal="left" vertical="center" indent="1"/>
      <protection locked="0"/>
    </xf>
    <xf numFmtId="0" fontId="2" fillId="0" borderId="8" xfId="0" applyFont="1" applyBorder="1" applyAlignment="1" applyProtection="1">
      <alignment horizontal="left" vertical="center" indent="1"/>
      <protection locked="0"/>
    </xf>
    <xf numFmtId="0" fontId="2" fillId="0" borderId="14" xfId="0" applyFont="1" applyBorder="1" applyAlignment="1" applyProtection="1">
      <alignment horizontal="left" vertical="center" indent="1"/>
      <protection locked="0"/>
    </xf>
    <xf numFmtId="164" fontId="2" fillId="6" borderId="13" xfId="0" applyNumberFormat="1" applyFont="1" applyFill="1" applyBorder="1" applyAlignment="1" applyProtection="1">
      <alignment horizontal="center" vertical="center"/>
      <protection locked="0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14" xfId="0" applyNumberFormat="1" applyFont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6" fillId="6" borderId="16" xfId="0" applyFont="1" applyFill="1" applyBorder="1" applyAlignment="1" applyProtection="1">
      <alignment horizontal="left" indent="1"/>
      <protection locked="0"/>
    </xf>
    <xf numFmtId="0" fontId="16" fillId="6" borderId="21" xfId="0" applyFont="1" applyFill="1" applyBorder="1" applyAlignment="1" applyProtection="1">
      <alignment horizontal="left" indent="1"/>
      <protection locked="0"/>
    </xf>
    <xf numFmtId="49" fontId="16" fillId="6" borderId="22" xfId="0" applyNumberFormat="1" applyFont="1" applyFill="1" applyBorder="1" applyAlignment="1" applyProtection="1">
      <alignment horizontal="center"/>
      <protection locked="0"/>
    </xf>
    <xf numFmtId="49" fontId="16" fillId="6" borderId="16" xfId="0" applyNumberFormat="1" applyFont="1" applyFill="1" applyBorder="1" applyAlignment="1" applyProtection="1">
      <alignment horizontal="center"/>
      <protection locked="0"/>
    </xf>
    <xf numFmtId="0" fontId="16" fillId="6" borderId="21" xfId="0" applyFont="1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left" indent="1"/>
      <protection locked="0"/>
    </xf>
    <xf numFmtId="0" fontId="0" fillId="0" borderId="21" xfId="0" applyBorder="1" applyAlignment="1" applyProtection="1">
      <alignment horizontal="left" indent="1"/>
      <protection locked="0"/>
    </xf>
    <xf numFmtId="0" fontId="16" fillId="6" borderId="22" xfId="0" applyFont="1" applyFill="1" applyBorder="1" applyAlignment="1" applyProtection="1">
      <alignment horizontal="left" wrapText="1" indent="1"/>
      <protection locked="0"/>
    </xf>
    <xf numFmtId="0" fontId="0" fillId="0" borderId="16" xfId="0" applyBorder="1" applyAlignment="1" applyProtection="1">
      <alignment horizontal="left" wrapText="1" indent="1"/>
      <protection locked="0"/>
    </xf>
    <xf numFmtId="0" fontId="0" fillId="0" borderId="21" xfId="0" applyBorder="1" applyAlignment="1" applyProtection="1">
      <alignment horizontal="left" wrapText="1" indent="1"/>
      <protection locked="0"/>
    </xf>
    <xf numFmtId="164" fontId="16" fillId="6" borderId="22" xfId="0" applyNumberFormat="1" applyFont="1" applyFill="1" applyBorder="1" applyAlignment="1" applyProtection="1">
      <alignment horizontal="center"/>
      <protection locked="0"/>
    </xf>
    <xf numFmtId="164" fontId="20" fillId="6" borderId="16" xfId="0" applyNumberFormat="1" applyFont="1" applyFill="1" applyBorder="1" applyAlignment="1" applyProtection="1">
      <alignment horizontal="center"/>
      <protection locked="0"/>
    </xf>
    <xf numFmtId="0" fontId="16" fillId="6" borderId="16" xfId="0" applyFont="1" applyFill="1" applyBorder="1" applyAlignment="1" applyProtection="1">
      <alignment horizontal="left" vertical="center" indent="1"/>
      <protection locked="0"/>
    </xf>
    <xf numFmtId="0" fontId="20" fillId="6" borderId="16" xfId="0" applyFont="1" applyFill="1" applyBorder="1" applyAlignment="1" applyProtection="1">
      <alignment horizontal="left" indent="1"/>
      <protection locked="0"/>
    </xf>
    <xf numFmtId="0" fontId="16" fillId="6" borderId="22" xfId="0" applyFont="1" applyFill="1" applyBorder="1" applyAlignment="1" applyProtection="1">
      <alignment horizontal="center" wrapText="1"/>
      <protection locked="0"/>
    </xf>
    <xf numFmtId="0" fontId="16" fillId="6" borderId="16" xfId="0" applyFont="1" applyFill="1" applyBorder="1" applyAlignment="1" applyProtection="1">
      <alignment horizontal="center" wrapText="1"/>
      <protection locked="0"/>
    </xf>
    <xf numFmtId="0" fontId="16" fillId="6" borderId="21" xfId="0" applyFont="1" applyFill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35" fillId="14" borderId="13" xfId="0" applyFont="1" applyFill="1" applyBorder="1" applyAlignment="1">
      <alignment horizontal="center" vertical="center"/>
    </xf>
    <xf numFmtId="0" fontId="35" fillId="14" borderId="8" xfId="0" applyFont="1" applyFill="1" applyBorder="1" applyAlignment="1">
      <alignment horizontal="center" vertical="center"/>
    </xf>
    <xf numFmtId="0" fontId="35" fillId="14" borderId="14" xfId="0" applyFon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left" vertical="top" wrapText="1"/>
    </xf>
    <xf numFmtId="0" fontId="0" fillId="2" borderId="0" xfId="0" applyFill="1" applyProtection="1">
      <protection locked="0"/>
    </xf>
    <xf numFmtId="0" fontId="9" fillId="4" borderId="0" xfId="0" applyFont="1" applyFill="1" applyBorder="1" applyAlignment="1" applyProtection="1">
      <alignment horizontal="left" vertical="center" textRotation="90"/>
      <protection locked="0"/>
    </xf>
    <xf numFmtId="49" fontId="10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Border="1" applyAlignment="1" applyProtection="1">
      <alignment horizontal="left"/>
      <protection locked="0"/>
    </xf>
    <xf numFmtId="0" fontId="1" fillId="5" borderId="0" xfId="0" applyFont="1" applyFill="1" applyBorder="1" applyAlignment="1" applyProtection="1">
      <alignment wrapText="1"/>
      <protection locked="0"/>
    </xf>
    <xf numFmtId="0" fontId="1" fillId="5" borderId="0" xfId="0" applyFont="1" applyFill="1" applyBorder="1" applyAlignment="1" applyProtection="1">
      <alignment horizontal="center" wrapText="1"/>
      <protection locked="0"/>
    </xf>
    <xf numFmtId="0" fontId="12" fillId="5" borderId="5" xfId="0" applyFont="1" applyFill="1" applyBorder="1" applyAlignment="1" applyProtection="1">
      <alignment horizontal="center" vertical="center"/>
      <protection locked="0"/>
    </xf>
    <xf numFmtId="0" fontId="12" fillId="5" borderId="0" xfId="0" applyFont="1" applyFill="1" applyBorder="1" applyAlignment="1" applyProtection="1">
      <alignment horizontal="center" vertical="center"/>
      <protection locked="0"/>
    </xf>
    <xf numFmtId="0" fontId="12" fillId="5" borderId="6" xfId="0" applyFont="1" applyFill="1" applyBorder="1" applyAlignment="1" applyProtection="1">
      <alignment horizontal="center" vertical="center"/>
      <protection locked="0"/>
    </xf>
    <xf numFmtId="0" fontId="13" fillId="5" borderId="5" xfId="0" applyFont="1" applyFill="1" applyBorder="1" applyAlignment="1" applyProtection="1">
      <alignment horizontal="center" vertical="center" wrapText="1"/>
      <protection locked="0"/>
    </xf>
    <xf numFmtId="0" fontId="13" fillId="5" borderId="0" xfId="0" applyFont="1" applyFill="1" applyBorder="1" applyAlignment="1" applyProtection="1">
      <alignment horizontal="center" vertical="center" wrapText="1"/>
      <protection locked="0"/>
    </xf>
    <xf numFmtId="0" fontId="13" fillId="5" borderId="7" xfId="0" applyFont="1" applyFill="1" applyBorder="1" applyAlignment="1" applyProtection="1">
      <alignment horizontal="center" vertical="center" wrapText="1"/>
      <protection locked="0"/>
    </xf>
    <xf numFmtId="0" fontId="14" fillId="5" borderId="3" xfId="0" applyFont="1" applyFill="1" applyBorder="1" applyAlignment="1" applyProtection="1">
      <alignment horizontal="center"/>
      <protection locked="0"/>
    </xf>
    <xf numFmtId="0" fontId="14" fillId="5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9" fillId="4" borderId="9" xfId="0" applyFont="1" applyFill="1" applyBorder="1" applyAlignment="1" applyProtection="1">
      <alignment horizontal="left" vertical="center"/>
      <protection locked="0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15" fillId="5" borderId="9" xfId="0" applyFont="1" applyFill="1" applyBorder="1" applyAlignment="1" applyProtection="1">
      <alignment vertical="center"/>
      <protection locked="0"/>
    </xf>
    <xf numFmtId="0" fontId="16" fillId="5" borderId="9" xfId="0" applyFont="1" applyFill="1" applyBorder="1" applyAlignment="1" applyProtection="1">
      <alignment horizontal="left"/>
      <protection locked="0"/>
    </xf>
    <xf numFmtId="0" fontId="12" fillId="5" borderId="10" xfId="0" applyFont="1" applyFill="1" applyBorder="1" applyAlignment="1" applyProtection="1">
      <alignment horizontal="center" vertical="center"/>
      <protection locked="0"/>
    </xf>
    <xf numFmtId="0" fontId="12" fillId="5" borderId="9" xfId="0" applyFont="1" applyFill="1" applyBorder="1" applyAlignment="1" applyProtection="1">
      <alignment horizontal="center" vertical="center"/>
      <protection locked="0"/>
    </xf>
    <xf numFmtId="0" fontId="12" fillId="5" borderId="11" xfId="0" applyFont="1" applyFill="1" applyBorder="1" applyAlignment="1" applyProtection="1">
      <alignment horizontal="center" vertical="center"/>
      <protection locked="0"/>
    </xf>
    <xf numFmtId="0" fontId="1" fillId="5" borderId="10" xfId="0" applyFont="1" applyFill="1" applyBorder="1" applyAlignment="1" applyProtection="1">
      <alignment horizontal="center" wrapText="1"/>
      <protection locked="0"/>
    </xf>
    <xf numFmtId="0" fontId="1" fillId="5" borderId="9" xfId="0" applyFont="1" applyFill="1" applyBorder="1" applyAlignment="1" applyProtection="1">
      <alignment horizontal="center" wrapText="1"/>
      <protection locked="0"/>
    </xf>
    <xf numFmtId="0" fontId="1" fillId="5" borderId="12" xfId="0" applyFont="1" applyFill="1" applyBorder="1" applyAlignment="1" applyProtection="1">
      <alignment horizontal="center" wrapText="1"/>
      <protection locked="0"/>
    </xf>
    <xf numFmtId="0" fontId="17" fillId="5" borderId="3" xfId="0" applyFont="1" applyFill="1" applyBorder="1" applyAlignment="1" applyProtection="1">
      <alignment horizontal="center"/>
      <protection locked="0"/>
    </xf>
    <xf numFmtId="0" fontId="17" fillId="5" borderId="0" xfId="0" applyFont="1" applyFill="1" applyBorder="1" applyAlignment="1" applyProtection="1">
      <alignment horizontal="center"/>
      <protection locked="0"/>
    </xf>
    <xf numFmtId="0" fontId="18" fillId="2" borderId="0" xfId="0" applyFont="1" applyFill="1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left"/>
      <protection locked="0"/>
    </xf>
    <xf numFmtId="0" fontId="1" fillId="5" borderId="16" xfId="0" applyFont="1" applyFill="1" applyBorder="1" applyAlignment="1" applyProtection="1">
      <alignment horizontal="left"/>
      <protection locked="0"/>
    </xf>
    <xf numFmtId="0" fontId="1" fillId="5" borderId="18" xfId="0" applyFont="1" applyFill="1" applyBorder="1" applyAlignment="1" applyProtection="1">
      <alignment horizontal="left"/>
      <protection locked="0"/>
    </xf>
    <xf numFmtId="0" fontId="1" fillId="5" borderId="15" xfId="0" applyFont="1" applyFill="1" applyBorder="1" applyAlignment="1" applyProtection="1">
      <alignment horizontal="left"/>
      <protection locked="0"/>
    </xf>
    <xf numFmtId="0" fontId="0" fillId="3" borderId="0" xfId="0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6" fillId="3" borderId="0" xfId="0" applyFont="1" applyFill="1" applyBorder="1" applyAlignment="1" applyProtection="1">
      <alignment horizontal="center" wrapText="1"/>
      <protection locked="0"/>
    </xf>
    <xf numFmtId="0" fontId="9" fillId="3" borderId="0" xfId="0" applyFont="1" applyFill="1" applyBorder="1" applyProtection="1">
      <protection locked="0"/>
    </xf>
    <xf numFmtId="0" fontId="1" fillId="3" borderId="5" xfId="0" applyFont="1" applyFill="1" applyBorder="1" applyProtection="1">
      <protection locked="0"/>
    </xf>
    <xf numFmtId="4" fontId="19" fillId="3" borderId="19" xfId="0" applyNumberFormat="1" applyFont="1" applyFill="1" applyBorder="1" applyAlignment="1" applyProtection="1">
      <alignment horizontal="left" indent="1"/>
      <protection locked="0"/>
    </xf>
    <xf numFmtId="4" fontId="19" fillId="3" borderId="20" xfId="0" applyNumberFormat="1" applyFont="1" applyFill="1" applyBorder="1" applyAlignment="1" applyProtection="1">
      <alignment horizontal="left" indent="1"/>
      <protection locked="0"/>
    </xf>
    <xf numFmtId="0" fontId="9" fillId="0" borderId="20" xfId="0" applyFont="1" applyBorder="1" applyAlignment="1" applyProtection="1">
      <alignment horizontal="left" indent="1"/>
      <protection locked="0"/>
    </xf>
    <xf numFmtId="0" fontId="0" fillId="2" borderId="0" xfId="0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5" borderId="0" xfId="0" applyFont="1" applyFill="1" applyBorder="1" applyAlignment="1" applyProtection="1">
      <alignment horizontal="left" vertical="top" wrapText="1"/>
      <protection locked="0"/>
    </xf>
    <xf numFmtId="0" fontId="1" fillId="5" borderId="0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Border="1" applyAlignment="1" applyProtection="1">
      <alignment horizontal="right" vertical="center" indent="1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1" fillId="5" borderId="13" xfId="0" applyFont="1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13" fillId="3" borderId="20" xfId="0" applyFont="1" applyFill="1" applyBorder="1" applyAlignment="1" applyProtection="1">
      <alignment vertical="center"/>
      <protection locked="0"/>
    </xf>
    <xf numFmtId="0" fontId="1" fillId="3" borderId="20" xfId="0" applyFont="1" applyFill="1" applyBorder="1" applyProtection="1">
      <protection locked="0"/>
    </xf>
    <xf numFmtId="0" fontId="6" fillId="3" borderId="20" xfId="0" applyFont="1" applyFill="1" applyBorder="1" applyAlignment="1" applyProtection="1">
      <alignment horizontal="center" wrapText="1"/>
      <protection locked="0"/>
    </xf>
    <xf numFmtId="0" fontId="0" fillId="3" borderId="20" xfId="0" applyFill="1" applyBorder="1" applyProtection="1">
      <protection locked="0"/>
    </xf>
    <xf numFmtId="0" fontId="1" fillId="3" borderId="23" xfId="0" applyFont="1" applyFill="1" applyBorder="1" applyProtection="1">
      <protection locked="0"/>
    </xf>
    <xf numFmtId="0" fontId="1" fillId="3" borderId="19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5" borderId="0" xfId="0" applyFont="1" applyFill="1" applyBorder="1" applyAlignment="1" applyProtection="1">
      <alignment horizontal="right" vertical="center"/>
      <protection locked="0"/>
    </xf>
    <xf numFmtId="0" fontId="1" fillId="5" borderId="19" xfId="0" applyFont="1" applyFill="1" applyBorder="1" applyAlignment="1" applyProtection="1">
      <alignment horizontal="left" vertical="center" wrapText="1"/>
      <protection locked="0"/>
    </xf>
    <xf numFmtId="0" fontId="1" fillId="5" borderId="20" xfId="0" applyFont="1" applyFill="1" applyBorder="1" applyAlignment="1" applyProtection="1">
      <alignment horizontal="left" vertical="center" wrapText="1"/>
      <protection locked="0"/>
    </xf>
    <xf numFmtId="0" fontId="9" fillId="5" borderId="20" xfId="0" applyFont="1" applyFill="1" applyBorder="1" applyAlignment="1" applyProtection="1">
      <alignment horizontal="left" vertical="center" wrapText="1" indent="1"/>
      <protection locked="0"/>
    </xf>
    <xf numFmtId="0" fontId="9" fillId="0" borderId="20" xfId="0" applyFont="1" applyBorder="1" applyAlignment="1" applyProtection="1">
      <alignment horizontal="left" vertical="center" wrapText="1" indent="1"/>
      <protection locked="0"/>
    </xf>
    <xf numFmtId="0" fontId="1" fillId="5" borderId="16" xfId="0" applyFont="1" applyFill="1" applyBorder="1" applyAlignment="1" applyProtection="1">
      <alignment horizontal="left" vertical="center"/>
      <protection locked="0"/>
    </xf>
    <xf numFmtId="0" fontId="1" fillId="5" borderId="16" xfId="0" applyFont="1" applyFill="1" applyBorder="1" applyAlignment="1" applyProtection="1">
      <alignment horizontal="left" vertical="top" wrapText="1"/>
      <protection locked="0"/>
    </xf>
    <xf numFmtId="0" fontId="1" fillId="5" borderId="22" xfId="0" applyFont="1" applyFill="1" applyBorder="1" applyAlignment="1" applyProtection="1">
      <alignment horizontal="left" vertical="top" wrapText="1"/>
      <protection locked="0"/>
    </xf>
    <xf numFmtId="0" fontId="9" fillId="0" borderId="16" xfId="0" applyFont="1" applyBorder="1" applyAlignment="1" applyProtection="1">
      <alignment horizontal="left" vertical="center" wrapText="1" indent="1"/>
      <protection locked="0"/>
    </xf>
    <xf numFmtId="0" fontId="23" fillId="2" borderId="0" xfId="0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horizontal="center" vertical="center" wrapText="1"/>
      <protection locked="0"/>
    </xf>
    <xf numFmtId="0" fontId="19" fillId="5" borderId="19" xfId="0" applyFont="1" applyFill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9" fillId="5" borderId="22" xfId="0" applyFont="1" applyFill="1" applyBorder="1" applyAlignment="1" applyProtection="1">
      <alignment horizontal="left" wrapText="1"/>
      <protection locked="0"/>
    </xf>
    <xf numFmtId="0" fontId="9" fillId="0" borderId="16" xfId="0" applyFont="1" applyBorder="1" applyAlignment="1" applyProtection="1">
      <alignment horizontal="left" wrapText="1"/>
      <protection locked="0"/>
    </xf>
    <xf numFmtId="0" fontId="9" fillId="0" borderId="21" xfId="0" applyFont="1" applyBorder="1" applyAlignment="1" applyProtection="1">
      <alignment horizontal="left" wrapText="1"/>
      <protection locked="0"/>
    </xf>
    <xf numFmtId="0" fontId="19" fillId="5" borderId="16" xfId="0" applyFont="1" applyFill="1" applyBorder="1" applyAlignment="1" applyProtection="1">
      <alignment horizontal="left" vertical="center"/>
      <protection locked="0"/>
    </xf>
    <xf numFmtId="0" fontId="1" fillId="5" borderId="16" xfId="0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protection locked="0"/>
    </xf>
    <xf numFmtId="0" fontId="0" fillId="3" borderId="20" xfId="0" applyFill="1" applyBorder="1" applyAlignment="1" applyProtection="1">
      <alignment horizontal="center" wrapText="1"/>
      <protection locked="0"/>
    </xf>
    <xf numFmtId="0" fontId="9" fillId="5" borderId="19" xfId="0" applyFont="1" applyFill="1" applyBorder="1" applyAlignment="1" applyProtection="1">
      <alignment horizontal="left" indent="1"/>
      <protection locked="0"/>
    </xf>
    <xf numFmtId="0" fontId="1" fillId="5" borderId="20" xfId="0" applyFont="1" applyFill="1" applyBorder="1" applyAlignment="1" applyProtection="1">
      <alignment horizontal="centerContinuous" vertical="center"/>
      <protection locked="0"/>
    </xf>
    <xf numFmtId="0" fontId="9" fillId="5" borderId="22" xfId="0" applyFont="1" applyFill="1" applyBorder="1" applyAlignment="1" applyProtection="1">
      <alignment horizontal="left" vertical="top" indent="1"/>
      <protection locked="0"/>
    </xf>
    <xf numFmtId="0" fontId="1" fillId="5" borderId="16" xfId="0" applyFont="1" applyFill="1" applyBorder="1" applyAlignment="1" applyProtection="1">
      <alignment horizontal="centerContinuous" vertical="center"/>
      <protection locked="0"/>
    </xf>
    <xf numFmtId="0" fontId="3" fillId="5" borderId="16" xfId="0" applyFont="1" applyFill="1" applyBorder="1" applyAlignment="1" applyProtection="1">
      <alignment horizontal="right" vertical="top"/>
      <protection locked="0"/>
    </xf>
    <xf numFmtId="0" fontId="9" fillId="5" borderId="0" xfId="0" applyFont="1" applyFill="1" applyBorder="1" applyAlignment="1" applyProtection="1">
      <alignment horizontal="left" vertical="center"/>
      <protection locked="0"/>
    </xf>
    <xf numFmtId="0" fontId="1" fillId="5" borderId="23" xfId="0" applyFont="1" applyFill="1" applyBorder="1" applyAlignment="1" applyProtection="1">
      <alignment horizontal="left" vertical="center"/>
      <protection locked="0"/>
    </xf>
    <xf numFmtId="0" fontId="1" fillId="5" borderId="19" xfId="0" applyFont="1" applyFill="1" applyBorder="1" applyAlignment="1" applyProtection="1">
      <alignment horizontal="centerContinuous" vertical="center"/>
      <protection locked="0"/>
    </xf>
    <xf numFmtId="0" fontId="1" fillId="5" borderId="0" xfId="0" applyFont="1" applyFill="1" applyBorder="1" applyAlignment="1" applyProtection="1">
      <alignment horizontal="centerContinuous" vertical="center"/>
      <protection locked="0"/>
    </xf>
    <xf numFmtId="0" fontId="1" fillId="5" borderId="23" xfId="0" applyFont="1" applyFill="1" applyBorder="1" applyAlignment="1" applyProtection="1">
      <alignment horizontal="centerContinuous" vertical="center"/>
      <protection locked="0"/>
    </xf>
    <xf numFmtId="0" fontId="1" fillId="5" borderId="20" xfId="0" applyFont="1" applyFill="1" applyBorder="1" applyAlignment="1" applyProtection="1">
      <alignment horizontal="centerContinuous" vertical="top" wrapText="1"/>
      <protection locked="0"/>
    </xf>
    <xf numFmtId="0" fontId="1" fillId="5" borderId="21" xfId="0" applyFont="1" applyFill="1" applyBorder="1" applyAlignment="1" applyProtection="1">
      <alignment horizontal="left" vertical="center"/>
      <protection locked="0"/>
    </xf>
    <xf numFmtId="0" fontId="1" fillId="5" borderId="21" xfId="0" applyFont="1" applyFill="1" applyBorder="1" applyAlignment="1" applyProtection="1">
      <alignment horizontal="left" vertical="top" wrapText="1"/>
      <protection locked="0"/>
    </xf>
    <xf numFmtId="0" fontId="1" fillId="5" borderId="2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 applyProtection="1">
      <alignment horizontal="center" vertical="top" wrapText="1"/>
      <protection locked="0"/>
    </xf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16" fillId="4" borderId="13" xfId="0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16" fillId="4" borderId="8" xfId="0" applyFont="1" applyFill="1" applyBorder="1" applyAlignment="1" applyProtection="1">
      <alignment horizontal="center" vertical="center"/>
      <protection locked="0"/>
    </xf>
    <xf numFmtId="0" fontId="15" fillId="4" borderId="8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Border="1" applyAlignment="1" applyProtection="1">
      <alignment horizontal="center" vertical="center"/>
      <protection locked="0"/>
    </xf>
    <xf numFmtId="0" fontId="1" fillId="5" borderId="0" xfId="0" applyFont="1" applyFill="1" applyBorder="1" applyProtection="1">
      <protection locked="0"/>
    </xf>
    <xf numFmtId="0" fontId="8" fillId="5" borderId="0" xfId="0" applyFont="1" applyFill="1" applyBorder="1" applyProtection="1">
      <protection locked="0"/>
    </xf>
    <xf numFmtId="0" fontId="17" fillId="5" borderId="0" xfId="0" applyFont="1" applyFill="1" applyBorder="1" applyProtection="1">
      <protection locked="0"/>
    </xf>
    <xf numFmtId="4" fontId="4" fillId="2" borderId="0" xfId="0" applyNumberFormat="1" applyFont="1" applyFill="1" applyBorder="1" applyProtection="1">
      <protection locked="0"/>
    </xf>
    <xf numFmtId="0" fontId="8" fillId="5" borderId="0" xfId="0" applyFont="1" applyFill="1" applyBorder="1" applyAlignment="1" applyProtection="1">
      <alignment vertical="top"/>
      <protection locked="0"/>
    </xf>
    <xf numFmtId="0" fontId="17" fillId="5" borderId="0" xfId="0" applyFont="1" applyFill="1" applyBorder="1" applyAlignment="1" applyProtection="1">
      <alignment vertical="top"/>
      <protection locked="0"/>
    </xf>
    <xf numFmtId="0" fontId="1" fillId="5" borderId="0" xfId="0" applyFont="1" applyFill="1" applyBorder="1" applyAlignment="1" applyProtection="1">
      <alignment vertical="top"/>
      <protection locked="0"/>
    </xf>
    <xf numFmtId="0" fontId="1" fillId="4" borderId="0" xfId="0" applyFont="1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1" fillId="4" borderId="0" xfId="0" applyFont="1" applyFill="1" applyProtection="1">
      <protection locked="0"/>
    </xf>
    <xf numFmtId="0" fontId="1" fillId="4" borderId="5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5" xfId="0" applyFont="1" applyFill="1" applyBorder="1" applyAlignment="1" applyProtection="1">
      <protection locked="0"/>
    </xf>
    <xf numFmtId="0" fontId="0" fillId="4" borderId="0" xfId="0" applyFill="1" applyAlignment="1" applyProtection="1">
      <protection locked="0"/>
    </xf>
    <xf numFmtId="0" fontId="0" fillId="4" borderId="6" xfId="0" applyFill="1" applyBorder="1" applyAlignment="1" applyProtection="1">
      <protection locked="0"/>
    </xf>
    <xf numFmtId="4" fontId="1" fillId="4" borderId="5" xfId="0" applyNumberFormat="1" applyFont="1" applyFill="1" applyBorder="1" applyProtection="1">
      <protection locked="0"/>
    </xf>
    <xf numFmtId="1" fontId="1" fillId="4" borderId="0" xfId="0" applyNumberFormat="1" applyFont="1" applyFill="1" applyBorder="1" applyProtection="1">
      <protection locked="0"/>
    </xf>
    <xf numFmtId="0" fontId="2" fillId="4" borderId="0" xfId="0" applyFont="1" applyFill="1" applyBorder="1" applyAlignment="1" applyProtection="1">
      <alignment horizontal="right"/>
      <protection locked="0"/>
    </xf>
    <xf numFmtId="165" fontId="1" fillId="4" borderId="22" xfId="0" applyNumberFormat="1" applyFont="1" applyFill="1" applyBorder="1" applyAlignment="1" applyProtection="1">
      <alignment horizontal="center"/>
      <protection locked="0"/>
    </xf>
    <xf numFmtId="0" fontId="1" fillId="4" borderId="26" xfId="0" applyFont="1" applyFill="1" applyBorder="1" applyAlignment="1" applyProtection="1">
      <alignment horizontal="center"/>
      <protection locked="0"/>
    </xf>
    <xf numFmtId="14" fontId="1" fillId="4" borderId="19" xfId="0" applyNumberFormat="1" applyFont="1" applyFill="1" applyBorder="1" applyProtection="1">
      <protection locked="0"/>
    </xf>
    <xf numFmtId="14" fontId="1" fillId="4" borderId="20" xfId="0" applyNumberFormat="1" applyFont="1" applyFill="1" applyBorder="1" applyProtection="1">
      <protection locked="0"/>
    </xf>
    <xf numFmtId="14" fontId="1" fillId="4" borderId="23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0" fontId="17" fillId="5" borderId="16" xfId="0" applyFont="1" applyFill="1" applyBorder="1" applyAlignment="1" applyProtection="1">
      <alignment vertical="top" wrapText="1"/>
      <protection locked="0"/>
    </xf>
    <xf numFmtId="0" fontId="8" fillId="5" borderId="20" xfId="0" applyFont="1" applyFill="1" applyBorder="1" applyAlignment="1" applyProtection="1">
      <alignment horizontal="left" vertical="center" wrapText="1"/>
      <protection locked="0"/>
    </xf>
    <xf numFmtId="0" fontId="1" fillId="3" borderId="20" xfId="0" applyFont="1" applyFill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protection locked="0"/>
    </xf>
    <xf numFmtId="0" fontId="1" fillId="0" borderId="23" xfId="0" applyFont="1" applyBorder="1" applyAlignment="1" applyProtection="1">
      <protection locked="0"/>
    </xf>
    <xf numFmtId="0" fontId="1" fillId="3" borderId="19" xfId="0" applyFont="1" applyFill="1" applyBorder="1" applyAlignment="1" applyProtection="1">
      <alignment horizontal="left"/>
      <protection locked="0"/>
    </xf>
    <xf numFmtId="14" fontId="1" fillId="3" borderId="20" xfId="0" applyNumberFormat="1" applyFont="1" applyFill="1" applyBorder="1" applyAlignment="1" applyProtection="1">
      <protection locked="0"/>
    </xf>
    <xf numFmtId="0" fontId="1" fillId="3" borderId="20" xfId="0" applyFont="1" applyFill="1" applyBorder="1" applyAlignment="1" applyProtection="1">
      <alignment horizontal="right" vertical="center"/>
      <protection locked="0"/>
    </xf>
    <xf numFmtId="0" fontId="1" fillId="3" borderId="19" xfId="0" applyFont="1" applyFill="1" applyBorder="1" applyAlignment="1" applyProtection="1">
      <alignment horizontal="left" indent="1"/>
      <protection locked="0"/>
    </xf>
    <xf numFmtId="0" fontId="1" fillId="3" borderId="20" xfId="0" applyFont="1" applyFill="1" applyBorder="1" applyAlignment="1" applyProtection="1">
      <alignment horizontal="left" indent="1"/>
      <protection locked="0"/>
    </xf>
    <xf numFmtId="0" fontId="1" fillId="3" borderId="23" xfId="0" applyFont="1" applyFill="1" applyBorder="1" applyAlignment="1" applyProtection="1">
      <alignment horizontal="left" indent="1"/>
      <protection locked="0"/>
    </xf>
    <xf numFmtId="0" fontId="1" fillId="3" borderId="5" xfId="0" applyFont="1" applyFill="1" applyBorder="1" applyAlignment="1" applyProtection="1">
      <alignment horizontal="left" indent="1"/>
      <protection locked="0"/>
    </xf>
    <xf numFmtId="0" fontId="1" fillId="3" borderId="0" xfId="0" applyFont="1" applyFill="1" applyBorder="1" applyAlignment="1" applyProtection="1">
      <alignment horizontal="left" indent="1"/>
      <protection locked="0"/>
    </xf>
    <xf numFmtId="0" fontId="1" fillId="3" borderId="6" xfId="0" applyFont="1" applyFill="1" applyBorder="1" applyAlignment="1" applyProtection="1">
      <alignment horizontal="left" indent="1"/>
      <protection locked="0"/>
    </xf>
    <xf numFmtId="0" fontId="1" fillId="4" borderId="27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right"/>
      <protection locked="0"/>
    </xf>
    <xf numFmtId="0" fontId="8" fillId="5" borderId="0" xfId="0" applyFont="1" applyFill="1" applyBorder="1" applyAlignment="1" applyProtection="1">
      <alignment horizontal="left" vertical="center" wrapText="1"/>
      <protection locked="0"/>
    </xf>
    <xf numFmtId="0" fontId="17" fillId="4" borderId="0" xfId="0" applyFont="1" applyFill="1" applyBorder="1" applyAlignment="1" applyProtection="1">
      <alignment horizontal="left"/>
      <protection locked="0"/>
    </xf>
    <xf numFmtId="0" fontId="26" fillId="4" borderId="0" xfId="0" applyFont="1" applyFill="1" applyBorder="1" applyAlignment="1" applyProtection="1">
      <alignment horizontal="center"/>
      <protection locked="0"/>
    </xf>
    <xf numFmtId="0" fontId="8" fillId="5" borderId="0" xfId="0" applyFont="1" applyFill="1" applyBorder="1" applyAlignment="1" applyProtection="1">
      <alignment vertical="center" wrapText="1"/>
      <protection locked="0"/>
    </xf>
    <xf numFmtId="0" fontId="1" fillId="3" borderId="8" xfId="0" applyFont="1" applyFill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/>
      <protection locked="0"/>
    </xf>
    <xf numFmtId="0" fontId="1" fillId="3" borderId="13" xfId="0" applyFont="1" applyFill="1" applyBorder="1" applyAlignment="1" applyProtection="1">
      <alignment horizontal="left"/>
      <protection locked="0"/>
    </xf>
    <xf numFmtId="0" fontId="1" fillId="4" borderId="5" xfId="0" applyFont="1" applyFill="1" applyBorder="1" applyAlignment="1" applyProtection="1">
      <alignment horizontal="left"/>
      <protection locked="0"/>
    </xf>
    <xf numFmtId="0" fontId="8" fillId="5" borderId="25" xfId="0" applyFont="1" applyFill="1" applyBorder="1" applyAlignment="1" applyProtection="1">
      <alignment vertical="center" wrapText="1"/>
      <protection locked="0"/>
    </xf>
    <xf numFmtId="0" fontId="1" fillId="3" borderId="28" xfId="0" applyFont="1" applyFill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19" fillId="5" borderId="0" xfId="0" applyFont="1" applyFill="1" applyBorder="1" applyAlignment="1" applyProtection="1">
      <alignment horizontal="left" vertical="center"/>
      <protection locked="0"/>
    </xf>
    <xf numFmtId="0" fontId="6" fillId="5" borderId="20" xfId="0" applyFont="1" applyFill="1" applyBorder="1" applyAlignment="1" applyProtection="1">
      <alignment horizontal="left" vertical="center"/>
      <protection locked="0"/>
    </xf>
    <xf numFmtId="0" fontId="2" fillId="5" borderId="0" xfId="0" applyFont="1" applyFill="1" applyBorder="1" applyAlignment="1" applyProtection="1">
      <alignment horizontal="right"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0" fontId="1" fillId="5" borderId="0" xfId="0" applyFont="1" applyFill="1" applyBorder="1" applyAlignment="1" applyProtection="1">
      <alignment vertical="center"/>
      <protection locked="0"/>
    </xf>
    <xf numFmtId="0" fontId="17" fillId="5" borderId="0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Border="1" applyAlignment="1" applyProtection="1">
      <alignment horizontal="center" vertical="center"/>
      <protection locked="0"/>
    </xf>
    <xf numFmtId="1" fontId="1" fillId="5" borderId="0" xfId="0" applyNumberFormat="1" applyFont="1" applyFill="1" applyBorder="1" applyAlignment="1" applyProtection="1">
      <alignment horizontal="center" vertical="center"/>
      <protection locked="0"/>
    </xf>
    <xf numFmtId="1" fontId="1" fillId="5" borderId="0" xfId="0" applyNumberFormat="1" applyFont="1" applyFill="1" applyBorder="1" applyAlignment="1" applyProtection="1">
      <alignment horizontal="right" vertical="center"/>
      <protection locked="0"/>
    </xf>
    <xf numFmtId="1" fontId="4" fillId="2" borderId="0" xfId="0" applyNumberFormat="1" applyFont="1" applyFill="1" applyBorder="1" applyAlignment="1" applyProtection="1">
      <alignment horizontal="right" vertical="center"/>
      <protection locked="0"/>
    </xf>
    <xf numFmtId="0" fontId="1" fillId="5" borderId="25" xfId="0" applyFont="1" applyFill="1" applyBorder="1" applyProtection="1">
      <protection locked="0"/>
    </xf>
    <xf numFmtId="0" fontId="2" fillId="5" borderId="25" xfId="0" applyFont="1" applyFill="1" applyBorder="1" applyAlignment="1" applyProtection="1">
      <alignment horizontal="right"/>
      <protection locked="0"/>
    </xf>
    <xf numFmtId="0" fontId="0" fillId="5" borderId="25" xfId="0" applyFill="1" applyBorder="1" applyProtection="1">
      <protection locked="0"/>
    </xf>
    <xf numFmtId="0" fontId="27" fillId="5" borderId="25" xfId="0" applyFont="1" applyFill="1" applyBorder="1" applyProtection="1">
      <protection locked="0"/>
    </xf>
    <xf numFmtId="4" fontId="9" fillId="5" borderId="25" xfId="0" applyNumberFormat="1" applyFont="1" applyFill="1" applyBorder="1" applyProtection="1">
      <protection locked="0"/>
    </xf>
    <xf numFmtId="0" fontId="27" fillId="5" borderId="25" xfId="0" applyFont="1" applyFill="1" applyBorder="1" applyAlignment="1" applyProtection="1">
      <alignment horizontal="right"/>
      <protection locked="0"/>
    </xf>
    <xf numFmtId="4" fontId="1" fillId="5" borderId="25" xfId="0" applyNumberFormat="1" applyFont="1" applyFill="1" applyBorder="1" applyAlignment="1" applyProtection="1">
      <alignment horizontal="right"/>
      <protection locked="0"/>
    </xf>
    <xf numFmtId="0" fontId="17" fillId="3" borderId="1" xfId="0" applyFont="1" applyFill="1" applyBorder="1" applyAlignment="1" applyProtection="1">
      <alignment horizontal="left" vertical="center" wrapText="1" indent="1"/>
      <protection locked="0"/>
    </xf>
    <xf numFmtId="0" fontId="17" fillId="3" borderId="1" xfId="0" applyFont="1" applyFill="1" applyBorder="1" applyAlignment="1" applyProtection="1">
      <alignment horizontal="left" vertical="center" indent="1"/>
      <protection locked="0"/>
    </xf>
    <xf numFmtId="0" fontId="2" fillId="5" borderId="0" xfId="0" applyFont="1" applyFill="1" applyBorder="1" applyAlignment="1" applyProtection="1">
      <alignment horizontal="right"/>
      <protection locked="0"/>
    </xf>
    <xf numFmtId="0" fontId="0" fillId="5" borderId="0" xfId="0" applyFill="1" applyBorder="1" applyProtection="1">
      <protection locked="0"/>
    </xf>
    <xf numFmtId="0" fontId="9" fillId="5" borderId="0" xfId="0" applyFont="1" applyFill="1" applyBorder="1" applyProtection="1">
      <protection locked="0"/>
    </xf>
    <xf numFmtId="3" fontId="19" fillId="5" borderId="0" xfId="0" applyNumberFormat="1" applyFont="1" applyFill="1" applyBorder="1" applyAlignment="1" applyProtection="1">
      <alignment horizontal="right"/>
      <protection locked="0"/>
    </xf>
    <xf numFmtId="0" fontId="2" fillId="5" borderId="0" xfId="0" applyFont="1" applyFill="1" applyBorder="1" applyAlignment="1" applyProtection="1">
      <alignment horizontal="right"/>
      <protection locked="0"/>
    </xf>
    <xf numFmtId="0" fontId="0" fillId="5" borderId="6" xfId="0" applyFill="1" applyBorder="1" applyAlignment="1" applyProtection="1">
      <alignment horizontal="right"/>
      <protection locked="0"/>
    </xf>
    <xf numFmtId="1" fontId="2" fillId="5" borderId="32" xfId="0" applyNumberFormat="1" applyFont="1" applyFill="1" applyBorder="1" applyAlignment="1" applyProtection="1">
      <alignment horizontal="center"/>
      <protection locked="0"/>
    </xf>
    <xf numFmtId="1" fontId="2" fillId="9" borderId="1" xfId="0" applyNumberFormat="1" applyFont="1" applyFill="1" applyBorder="1" applyProtection="1">
      <protection locked="0"/>
    </xf>
    <xf numFmtId="0" fontId="17" fillId="3" borderId="0" xfId="0" applyFont="1" applyFill="1" applyBorder="1" applyAlignment="1" applyProtection="1">
      <alignment horizontal="left" vertical="center" indent="1"/>
      <protection locked="0"/>
    </xf>
    <xf numFmtId="0" fontId="2" fillId="5" borderId="0" xfId="0" applyFont="1" applyFill="1" applyBorder="1" applyAlignment="1" applyProtection="1">
      <alignment horizontal="left"/>
      <protection locked="0"/>
    </xf>
    <xf numFmtId="0" fontId="6" fillId="5" borderId="0" xfId="0" applyFont="1" applyFill="1" applyBorder="1" applyProtection="1">
      <protection locked="0"/>
    </xf>
    <xf numFmtId="0" fontId="2" fillId="5" borderId="32" xfId="0" applyFont="1" applyFill="1" applyBorder="1" applyAlignment="1" applyProtection="1">
      <alignment horizontal="center"/>
      <protection locked="0"/>
    </xf>
    <xf numFmtId="3" fontId="2" fillId="7" borderId="22" xfId="0" applyNumberFormat="1" applyFont="1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3" fillId="5" borderId="0" xfId="0" applyFont="1" applyFill="1" applyBorder="1" applyAlignment="1" applyProtection="1">
      <alignment horizontal="left"/>
      <protection locked="0"/>
    </xf>
    <xf numFmtId="0" fontId="3" fillId="5" borderId="0" xfId="0" applyFont="1" applyFill="1" applyBorder="1" applyProtection="1">
      <protection locked="0"/>
    </xf>
    <xf numFmtId="37" fontId="19" fillId="8" borderId="13" xfId="0" applyNumberFormat="1" applyFont="1" applyFill="1" applyBorder="1" applyAlignment="1" applyProtection="1">
      <protection locked="0"/>
    </xf>
    <xf numFmtId="37" fontId="19" fillId="8" borderId="8" xfId="0" applyNumberFormat="1" applyFont="1" applyFill="1" applyBorder="1" applyAlignment="1" applyProtection="1">
      <protection locked="0"/>
    </xf>
    <xf numFmtId="0" fontId="2" fillId="9" borderId="0" xfId="0" applyFont="1" applyFill="1" applyBorder="1" applyProtection="1">
      <protection locked="0"/>
    </xf>
    <xf numFmtId="0" fontId="2" fillId="5" borderId="0" xfId="0" applyFont="1" applyFill="1" applyBorder="1" applyProtection="1">
      <protection locked="0"/>
    </xf>
    <xf numFmtId="37" fontId="19" fillId="8" borderId="22" xfId="0" applyNumberFormat="1" applyFont="1" applyFill="1" applyBorder="1" applyAlignment="1" applyProtection="1">
      <protection locked="0"/>
    </xf>
    <xf numFmtId="37" fontId="19" fillId="8" borderId="16" xfId="0" applyNumberFormat="1" applyFont="1" applyFill="1" applyBorder="1" applyAlignment="1" applyProtection="1">
      <protection locked="0"/>
    </xf>
    <xf numFmtId="0" fontId="17" fillId="3" borderId="16" xfId="0" applyFont="1" applyFill="1" applyBorder="1" applyAlignment="1" applyProtection="1">
      <alignment horizontal="left" vertical="center" indent="1"/>
      <protection locked="0"/>
    </xf>
    <xf numFmtId="0" fontId="6" fillId="5" borderId="0" xfId="0" applyFont="1" applyFill="1" applyBorder="1" applyAlignment="1" applyProtection="1">
      <alignment horizontal="right"/>
      <protection locked="0"/>
    </xf>
    <xf numFmtId="0" fontId="2" fillId="13" borderId="5" xfId="0" applyFont="1" applyFill="1" applyBorder="1" applyAlignment="1" applyProtection="1">
      <protection locked="0"/>
    </xf>
    <xf numFmtId="0" fontId="6" fillId="13" borderId="6" xfId="0" applyFont="1" applyFill="1" applyBorder="1" applyProtection="1">
      <protection locked="0"/>
    </xf>
    <xf numFmtId="0" fontId="1" fillId="13" borderId="6" xfId="0" applyFont="1" applyFill="1" applyBorder="1" applyProtection="1">
      <protection locked="0"/>
    </xf>
    <xf numFmtId="0" fontId="2" fillId="5" borderId="5" xfId="0" applyFont="1" applyFill="1" applyBorder="1" applyAlignment="1" applyProtection="1">
      <alignment horizontal="right"/>
      <protection locked="0"/>
    </xf>
    <xf numFmtId="37" fontId="2" fillId="7" borderId="16" xfId="0" applyNumberFormat="1" applyFont="1" applyFill="1" applyBorder="1" applyAlignment="1" applyProtection="1">
      <alignment horizontal="right"/>
      <protection locked="0"/>
    </xf>
    <xf numFmtId="1" fontId="2" fillId="5" borderId="2" xfId="0" applyNumberFormat="1" applyFont="1" applyFill="1" applyBorder="1" applyAlignment="1" applyProtection="1">
      <alignment horizontal="center" vertical="center"/>
      <protection locked="0"/>
    </xf>
    <xf numFmtId="1" fontId="2" fillId="9" borderId="0" xfId="0" applyNumberFormat="1" applyFont="1" applyFill="1" applyBorder="1" applyProtection="1">
      <protection locked="0"/>
    </xf>
    <xf numFmtId="6" fontId="28" fillId="13" borderId="5" xfId="0" applyNumberFormat="1" applyFont="1" applyFill="1" applyBorder="1" applyAlignment="1" applyProtection="1">
      <alignment horizontal="center" vertical="center"/>
      <protection locked="0"/>
    </xf>
    <xf numFmtId="0" fontId="9" fillId="5" borderId="0" xfId="0" applyFont="1" applyFill="1" applyProtection="1"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37" fontId="19" fillId="4" borderId="19" xfId="0" applyNumberFormat="1" applyFont="1" applyFill="1" applyBorder="1" applyAlignment="1" applyProtection="1">
      <protection locked="0"/>
    </xf>
    <xf numFmtId="0" fontId="0" fillId="4" borderId="20" xfId="0" applyFill="1" applyBorder="1" applyAlignment="1" applyProtection="1">
      <protection locked="0"/>
    </xf>
    <xf numFmtId="4" fontId="29" fillId="2" borderId="0" xfId="0" applyNumberFormat="1" applyFont="1" applyFill="1" applyBorder="1" applyProtection="1">
      <protection locked="0"/>
    </xf>
    <xf numFmtId="0" fontId="1" fillId="13" borderId="5" xfId="0" applyFont="1" applyFill="1" applyBorder="1" applyProtection="1">
      <protection locked="0"/>
    </xf>
    <xf numFmtId="0" fontId="1" fillId="13" borderId="0" xfId="0" applyFont="1" applyFill="1" applyBorder="1" applyProtection="1">
      <protection locked="0"/>
    </xf>
    <xf numFmtId="0" fontId="0" fillId="5" borderId="0" xfId="0" applyFill="1" applyProtection="1">
      <protection locked="0"/>
    </xf>
    <xf numFmtId="0" fontId="30" fillId="5" borderId="0" xfId="0" applyFont="1" applyFill="1" applyBorder="1" applyProtection="1">
      <protection locked="0"/>
    </xf>
    <xf numFmtId="1" fontId="2" fillId="5" borderId="32" xfId="0" applyNumberFormat="1" applyFont="1" applyFill="1" applyBorder="1" applyAlignment="1" applyProtection="1">
      <alignment horizontal="center" vertical="center"/>
      <protection locked="0"/>
    </xf>
    <xf numFmtId="0" fontId="3" fillId="13" borderId="5" xfId="0" applyFont="1" applyFill="1" applyBorder="1" applyProtection="1">
      <protection locked="0"/>
    </xf>
    <xf numFmtId="166" fontId="1" fillId="13" borderId="0" xfId="0" applyNumberFormat="1" applyFont="1" applyFill="1" applyBorder="1" applyAlignment="1" applyProtection="1">
      <alignment horizontal="left"/>
      <protection locked="0"/>
    </xf>
    <xf numFmtId="0" fontId="2" fillId="5" borderId="8" xfId="0" applyFont="1" applyFill="1" applyBorder="1" applyAlignment="1" applyProtection="1">
      <alignment horizontal="right"/>
      <protection locked="0"/>
    </xf>
    <xf numFmtId="44" fontId="19" fillId="8" borderId="13" xfId="2" applyFont="1" applyFill="1" applyBorder="1" applyAlignment="1" applyProtection="1">
      <protection locked="0"/>
    </xf>
    <xf numFmtId="44" fontId="19" fillId="8" borderId="8" xfId="2" applyFont="1" applyFill="1" applyBorder="1" applyAlignment="1" applyProtection="1">
      <protection locked="0"/>
    </xf>
    <xf numFmtId="0" fontId="2" fillId="5" borderId="0" xfId="0" applyFont="1" applyFill="1" applyAlignment="1" applyProtection="1">
      <alignment horizontal="right"/>
      <protection locked="0"/>
    </xf>
    <xf numFmtId="0" fontId="2" fillId="5" borderId="0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protection locked="0"/>
    </xf>
    <xf numFmtId="0" fontId="1" fillId="5" borderId="0" xfId="0" applyFont="1" applyFill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1" fontId="2" fillId="9" borderId="0" xfId="0" applyNumberFormat="1" applyFont="1" applyFill="1" applyBorder="1" applyAlignment="1" applyProtection="1">
      <protection locked="0"/>
    </xf>
    <xf numFmtId="4" fontId="29" fillId="2" borderId="0" xfId="0" applyNumberFormat="1" applyFont="1" applyFill="1" applyBorder="1" applyAlignment="1" applyProtection="1">
      <protection locked="0"/>
    </xf>
    <xf numFmtId="0" fontId="3" fillId="5" borderId="0" xfId="0" applyFont="1" applyFill="1" applyAlignment="1" applyProtection="1">
      <alignment horizontal="left"/>
      <protection locked="0"/>
    </xf>
    <xf numFmtId="37" fontId="19" fillId="7" borderId="16" xfId="0" applyNumberFormat="1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left"/>
      <protection locked="0"/>
    </xf>
    <xf numFmtId="0" fontId="9" fillId="5" borderId="0" xfId="0" applyFont="1" applyFill="1" applyAlignment="1" applyProtection="1">
      <alignment horizontal="left"/>
      <protection locked="0"/>
    </xf>
    <xf numFmtId="37" fontId="7" fillId="4" borderId="19" xfId="0" applyNumberFormat="1" applyFont="1" applyFill="1" applyBorder="1" applyAlignment="1" applyProtection="1">
      <alignment horizontal="center"/>
      <protection locked="0"/>
    </xf>
    <xf numFmtId="37" fontId="7" fillId="4" borderId="20" xfId="0" applyNumberFormat="1" applyFont="1" applyFill="1" applyBorder="1" applyAlignment="1" applyProtection="1">
      <alignment horizontal="center"/>
      <protection locked="0"/>
    </xf>
    <xf numFmtId="0" fontId="1" fillId="9" borderId="0" xfId="0" applyFont="1" applyFill="1" applyBorder="1" applyProtection="1">
      <protection locked="0"/>
    </xf>
    <xf numFmtId="0" fontId="4" fillId="2" borderId="0" xfId="0" applyFont="1" applyFill="1" applyBorder="1" applyProtection="1">
      <protection locked="0"/>
    </xf>
    <xf numFmtId="6" fontId="1" fillId="13" borderId="6" xfId="0" applyNumberFormat="1" applyFont="1" applyFill="1" applyBorder="1" applyAlignment="1" applyProtection="1">
      <alignment horizontal="left"/>
      <protection locked="0"/>
    </xf>
    <xf numFmtId="0" fontId="2" fillId="5" borderId="34" xfId="0" applyFont="1" applyFill="1" applyBorder="1" applyAlignment="1" applyProtection="1">
      <alignment horizontal="center"/>
      <protection locked="0"/>
    </xf>
    <xf numFmtId="0" fontId="1" fillId="5" borderId="0" xfId="0" applyFont="1" applyFill="1" applyBorder="1" applyAlignment="1" applyProtection="1">
      <alignment horizontal="right"/>
      <protection locked="0"/>
    </xf>
    <xf numFmtId="0" fontId="31" fillId="5" borderId="0" xfId="0" applyFont="1" applyFill="1" applyBorder="1" applyAlignment="1" applyProtection="1">
      <alignment horizontal="right"/>
      <protection locked="0"/>
    </xf>
    <xf numFmtId="1" fontId="2" fillId="5" borderId="2" xfId="0" applyNumberFormat="1" applyFont="1" applyFill="1" applyBorder="1" applyAlignment="1" applyProtection="1">
      <alignment horizontal="center"/>
      <protection locked="0"/>
    </xf>
    <xf numFmtId="0" fontId="2" fillId="5" borderId="0" xfId="0" applyFont="1" applyFill="1" applyBorder="1" applyAlignment="1" applyProtection="1">
      <alignment horizontal="center"/>
      <protection locked="0"/>
    </xf>
    <xf numFmtId="0" fontId="2" fillId="5" borderId="0" xfId="0" applyFont="1" applyFill="1" applyBorder="1" applyAlignment="1" applyProtection="1">
      <protection locked="0"/>
    </xf>
    <xf numFmtId="0" fontId="9" fillId="5" borderId="0" xfId="0" applyFont="1" applyFill="1" applyBorder="1" applyAlignment="1" applyProtection="1">
      <protection locked="0"/>
    </xf>
    <xf numFmtId="37" fontId="19" fillId="8" borderId="13" xfId="0" applyNumberFormat="1" applyFont="1" applyFill="1" applyBorder="1" applyAlignment="1" applyProtection="1">
      <alignment horizontal="right"/>
      <protection locked="0"/>
    </xf>
    <xf numFmtId="37" fontId="19" fillId="8" borderId="8" xfId="0" applyNumberFormat="1" applyFont="1" applyFill="1" applyBorder="1" applyAlignment="1" applyProtection="1">
      <alignment horizontal="right"/>
      <protection locked="0"/>
    </xf>
    <xf numFmtId="0" fontId="9" fillId="5" borderId="0" xfId="0" applyFont="1" applyFill="1" applyBorder="1" applyAlignment="1" applyProtection="1">
      <alignment horizontal="left"/>
      <protection locked="0"/>
    </xf>
    <xf numFmtId="37" fontId="19" fillId="8" borderId="16" xfId="0" applyNumberFormat="1" applyFont="1" applyFill="1" applyBorder="1" applyAlignment="1" applyProtection="1">
      <alignment horizontal="right"/>
      <protection locked="0"/>
    </xf>
    <xf numFmtId="0" fontId="1" fillId="5" borderId="0" xfId="0" applyFont="1" applyFill="1" applyBorder="1" applyAlignment="1" applyProtection="1">
      <alignment horizontal="left" vertical="top"/>
      <protection locked="0"/>
    </xf>
    <xf numFmtId="0" fontId="1" fillId="5" borderId="0" xfId="0" applyFont="1" applyFill="1" applyBorder="1" applyAlignment="1" applyProtection="1">
      <alignment horizontal="left" indent="1"/>
      <protection locked="0"/>
    </xf>
    <xf numFmtId="37" fontId="19" fillId="4" borderId="20" xfId="0" applyNumberFormat="1" applyFont="1" applyFill="1" applyBorder="1" applyAlignment="1" applyProtection="1">
      <protection locked="0"/>
    </xf>
    <xf numFmtId="0" fontId="9" fillId="5" borderId="0" xfId="0" applyFont="1" applyFill="1" applyBorder="1" applyAlignment="1" applyProtection="1">
      <alignment horizontal="left" indent="1"/>
      <protection locked="0"/>
    </xf>
    <xf numFmtId="0" fontId="1" fillId="13" borderId="22" xfId="0" applyFont="1" applyFill="1" applyBorder="1" applyProtection="1">
      <protection locked="0"/>
    </xf>
    <xf numFmtId="0" fontId="1" fillId="13" borderId="21" xfId="0" applyFont="1" applyFill="1" applyBorder="1" applyProtection="1">
      <protection locked="0"/>
    </xf>
    <xf numFmtId="0" fontId="2" fillId="5" borderId="16" xfId="0" applyFont="1" applyFill="1" applyBorder="1" applyAlignment="1" applyProtection="1">
      <alignment horizontal="right"/>
      <protection locked="0"/>
    </xf>
    <xf numFmtId="0" fontId="2" fillId="5" borderId="16" xfId="0" applyFont="1" applyFill="1" applyBorder="1" applyAlignment="1" applyProtection="1">
      <protection locked="0"/>
    </xf>
    <xf numFmtId="0" fontId="9" fillId="5" borderId="16" xfId="0" applyFont="1" applyFill="1" applyBorder="1" applyAlignment="1" applyProtection="1">
      <protection locked="0"/>
    </xf>
    <xf numFmtId="0" fontId="1" fillId="5" borderId="16" xfId="0" applyFont="1" applyFill="1" applyBorder="1" applyAlignment="1" applyProtection="1">
      <protection locked="0"/>
    </xf>
    <xf numFmtId="0" fontId="8" fillId="3" borderId="0" xfId="0" applyFont="1" applyFill="1" applyBorder="1" applyAlignment="1" applyProtection="1">
      <alignment horizontal="left"/>
      <protection locked="0"/>
    </xf>
    <xf numFmtId="0" fontId="19" fillId="5" borderId="0" xfId="0" applyFont="1" applyFill="1" applyBorder="1" applyAlignment="1" applyProtection="1">
      <alignment horizontal="right"/>
      <protection locked="0"/>
    </xf>
    <xf numFmtId="37" fontId="19" fillId="6" borderId="13" xfId="0" applyNumberFormat="1" applyFont="1" applyFill="1" applyBorder="1" applyAlignment="1" applyProtection="1">
      <alignment horizontal="right"/>
      <protection locked="0"/>
    </xf>
    <xf numFmtId="37" fontId="19" fillId="6" borderId="8" xfId="0" applyNumberFormat="1" applyFont="1" applyFill="1" applyBorder="1" applyAlignment="1" applyProtection="1">
      <alignment horizontal="right"/>
      <protection locked="0"/>
    </xf>
    <xf numFmtId="0" fontId="17" fillId="3" borderId="0" xfId="0" applyFont="1" applyFill="1" applyBorder="1" applyProtection="1">
      <protection locked="0"/>
    </xf>
    <xf numFmtId="167" fontId="32" fillId="5" borderId="6" xfId="0" applyNumberFormat="1" applyFont="1" applyFill="1" applyBorder="1" applyAlignment="1" applyProtection="1">
      <alignment horizontal="right" vertical="center"/>
      <protection locked="0"/>
    </xf>
    <xf numFmtId="167" fontId="9" fillId="5" borderId="0" xfId="0" applyNumberFormat="1" applyFont="1" applyFill="1" applyBorder="1" applyAlignment="1" applyProtection="1">
      <alignment horizontal="left"/>
      <protection locked="0"/>
    </xf>
    <xf numFmtId="4" fontId="9" fillId="5" borderId="0" xfId="0" applyNumberFormat="1" applyFont="1" applyFill="1" applyProtection="1">
      <protection locked="0"/>
    </xf>
    <xf numFmtId="4" fontId="1" fillId="5" borderId="0" xfId="0" applyNumberFormat="1" applyFont="1" applyFill="1" applyProtection="1">
      <protection locked="0"/>
    </xf>
    <xf numFmtId="0" fontId="2" fillId="11" borderId="4" xfId="0" applyFont="1" applyFill="1" applyBorder="1" applyAlignment="1" applyProtection="1">
      <alignment horizontal="center"/>
      <protection locked="0"/>
    </xf>
    <xf numFmtId="37" fontId="21" fillId="4" borderId="19" xfId="0" applyNumberFormat="1" applyFont="1" applyFill="1" applyBorder="1" applyAlignment="1" applyProtection="1">
      <protection locked="0"/>
    </xf>
    <xf numFmtId="37" fontId="21" fillId="4" borderId="20" xfId="0" applyNumberFormat="1" applyFont="1" applyFill="1" applyBorder="1" applyAlignment="1" applyProtection="1">
      <protection locked="0"/>
    </xf>
    <xf numFmtId="0" fontId="17" fillId="3" borderId="0" xfId="0" applyFont="1" applyFill="1" applyBorder="1" applyAlignment="1" applyProtection="1">
      <alignment vertical="top"/>
      <protection locked="0"/>
    </xf>
    <xf numFmtId="0" fontId="9" fillId="5" borderId="0" xfId="0" applyFont="1" applyFill="1" applyBorder="1" applyAlignment="1" applyProtection="1">
      <alignment horizontal="center" vertical="center"/>
      <protection locked="0"/>
    </xf>
    <xf numFmtId="0" fontId="0" fillId="5" borderId="0" xfId="0" applyFill="1" applyBorder="1" applyAlignment="1" applyProtection="1">
      <alignment horizontal="center"/>
      <protection locked="0"/>
    </xf>
    <xf numFmtId="0" fontId="2" fillId="11" borderId="34" xfId="0" applyFont="1" applyFill="1" applyBorder="1" applyAlignment="1" applyProtection="1">
      <alignment horizontal="center"/>
      <protection locked="0"/>
    </xf>
    <xf numFmtId="37" fontId="21" fillId="4" borderId="5" xfId="0" applyNumberFormat="1" applyFont="1" applyFill="1" applyBorder="1" applyAlignment="1" applyProtection="1">
      <alignment vertical="center"/>
      <protection locked="0"/>
    </xf>
    <xf numFmtId="37" fontId="21" fillId="4" borderId="0" xfId="0" applyNumberFormat="1" applyFont="1" applyFill="1" applyBorder="1" applyAlignment="1" applyProtection="1">
      <alignment vertical="center"/>
      <protection locked="0"/>
    </xf>
    <xf numFmtId="0" fontId="2" fillId="5" borderId="0" xfId="0" applyFont="1" applyFill="1" applyBorder="1" applyAlignment="1" applyProtection="1">
      <alignment horizontal="right" indent="1"/>
      <protection locked="0"/>
    </xf>
    <xf numFmtId="0" fontId="0" fillId="12" borderId="19" xfId="0" applyFill="1" applyBorder="1" applyProtection="1">
      <protection locked="0"/>
    </xf>
    <xf numFmtId="37" fontId="2" fillId="7" borderId="8" xfId="0" applyNumberFormat="1" applyFont="1" applyFill="1" applyBorder="1" applyAlignment="1" applyProtection="1">
      <protection locked="0"/>
    </xf>
    <xf numFmtId="0" fontId="0" fillId="12" borderId="23" xfId="0" applyFill="1" applyBorder="1" applyProtection="1">
      <protection locked="0"/>
    </xf>
    <xf numFmtId="37" fontId="21" fillId="4" borderId="22" xfId="0" applyNumberFormat="1" applyFont="1" applyFill="1" applyBorder="1" applyAlignment="1" applyProtection="1">
      <alignment vertical="top"/>
      <protection locked="0"/>
    </xf>
    <xf numFmtId="37" fontId="21" fillId="4" borderId="16" xfId="0" applyNumberFormat="1" applyFont="1" applyFill="1" applyBorder="1" applyAlignment="1" applyProtection="1">
      <alignment vertical="top"/>
      <protection locked="0"/>
    </xf>
    <xf numFmtId="0" fontId="19" fillId="3" borderId="20" xfId="0" applyFont="1" applyFill="1" applyBorder="1" applyAlignment="1" applyProtection="1">
      <alignment horizontal="left"/>
      <protection locked="0"/>
    </xf>
    <xf numFmtId="0" fontId="2" fillId="5" borderId="20" xfId="0" applyFont="1" applyFill="1" applyBorder="1" applyAlignment="1" applyProtection="1">
      <alignment horizontal="right"/>
      <protection locked="0"/>
    </xf>
    <xf numFmtId="0" fontId="2" fillId="5" borderId="20" xfId="0" applyFont="1" applyFill="1" applyBorder="1" applyProtection="1">
      <protection locked="0"/>
    </xf>
    <xf numFmtId="0" fontId="9" fillId="5" borderId="20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  <xf numFmtId="0" fontId="6" fillId="5" borderId="20" xfId="0" applyFont="1" applyFill="1" applyBorder="1" applyProtection="1">
      <protection locked="0"/>
    </xf>
    <xf numFmtId="0" fontId="9" fillId="5" borderId="20" xfId="0" applyFont="1" applyFill="1" applyBorder="1" applyAlignment="1" applyProtection="1">
      <alignment horizontal="center" vertical="center"/>
      <protection locked="0"/>
    </xf>
    <xf numFmtId="0" fontId="0" fillId="5" borderId="20" xfId="0" applyFill="1" applyBorder="1" applyAlignment="1" applyProtection="1">
      <alignment horizontal="center"/>
      <protection locked="0"/>
    </xf>
    <xf numFmtId="0" fontId="22" fillId="5" borderId="20" xfId="0" applyFont="1" applyFill="1" applyBorder="1" applyAlignment="1" applyProtection="1">
      <alignment horizontal="right" vertical="center"/>
      <protection locked="0"/>
    </xf>
    <xf numFmtId="1" fontId="2" fillId="5" borderId="23" xfId="0" applyNumberFormat="1" applyFont="1" applyFill="1" applyBorder="1" applyAlignment="1" applyProtection="1">
      <alignment horizontal="right" indent="1"/>
      <protection locked="0"/>
    </xf>
    <xf numFmtId="0" fontId="2" fillId="3" borderId="25" xfId="0" applyFont="1" applyFill="1" applyBorder="1" applyProtection="1">
      <protection locked="0"/>
    </xf>
    <xf numFmtId="0" fontId="1" fillId="3" borderId="25" xfId="0" applyFont="1" applyFill="1" applyBorder="1" applyProtection="1">
      <protection locked="0"/>
    </xf>
    <xf numFmtId="0" fontId="2" fillId="5" borderId="25" xfId="0" applyFont="1" applyFill="1" applyBorder="1" applyProtection="1">
      <protection locked="0"/>
    </xf>
    <xf numFmtId="0" fontId="9" fillId="5" borderId="25" xfId="0" applyFont="1" applyFill="1" applyBorder="1" applyProtection="1">
      <protection locked="0"/>
    </xf>
    <xf numFmtId="0" fontId="2" fillId="5" borderId="33" xfId="0" applyFont="1" applyFill="1" applyBorder="1" applyAlignment="1" applyProtection="1">
      <alignment horizontal="center"/>
      <protection locked="0"/>
    </xf>
    <xf numFmtId="0" fontId="0" fillId="12" borderId="30" xfId="0" applyFill="1" applyBorder="1" applyProtection="1">
      <protection locked="0"/>
    </xf>
    <xf numFmtId="3" fontId="2" fillId="7" borderId="28" xfId="0" applyNumberFormat="1" applyFont="1" applyFill="1" applyBorder="1" applyAlignment="1" applyProtection="1">
      <protection locked="0"/>
    </xf>
    <xf numFmtId="0" fontId="0" fillId="12" borderId="29" xfId="0" applyFill="1" applyBorder="1" applyProtection="1">
      <protection locked="0"/>
    </xf>
    <xf numFmtId="37" fontId="19" fillId="11" borderId="30" xfId="0" applyNumberFormat="1" applyFont="1" applyFill="1" applyBorder="1" applyAlignment="1" applyProtection="1">
      <protection locked="0"/>
    </xf>
    <xf numFmtId="37" fontId="19" fillId="11" borderId="28" xfId="0" applyNumberFormat="1" applyFont="1" applyFill="1" applyBorder="1" applyAlignment="1" applyProtection="1">
      <protection locked="0"/>
    </xf>
    <xf numFmtId="0" fontId="15" fillId="5" borderId="1" xfId="0" applyFont="1" applyFill="1" applyBorder="1" applyAlignment="1" applyProtection="1">
      <alignment horizontal="right"/>
      <protection locked="0"/>
    </xf>
    <xf numFmtId="0" fontId="0" fillId="5" borderId="0" xfId="0" applyFill="1" applyBorder="1" applyAlignment="1" applyProtection="1">
      <alignment horizontal="right" indent="1"/>
      <protection locked="0"/>
    </xf>
    <xf numFmtId="44" fontId="19" fillId="8" borderId="22" xfId="2" applyFont="1" applyFill="1" applyBorder="1" applyAlignment="1" applyProtection="1"/>
    <xf numFmtId="44" fontId="19" fillId="8" borderId="16" xfId="2" applyFont="1" applyFill="1" applyBorder="1" applyAlignment="1" applyProtection="1"/>
  </cellXfs>
  <cellStyles count="3">
    <cellStyle name="Currency" xfId="2" builtinId="4"/>
    <cellStyle name="Normal" xfId="0" builtinId="0"/>
    <cellStyle name="Normal 2" xfId="1"/>
  </cellStyles>
  <dxfs count="129">
    <dxf>
      <font>
        <strike val="0"/>
        <color rgb="FFFF0000"/>
      </font>
    </dxf>
    <dxf>
      <font>
        <strike val="0"/>
        <color rgb="FFFF0000"/>
      </font>
    </dxf>
    <dxf>
      <fill>
        <patternFill>
          <bgColor theme="0"/>
        </patternFill>
      </fill>
    </dxf>
    <dxf>
      <font>
        <color theme="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rgb="FFFF0000"/>
      </font>
    </dxf>
    <dxf>
      <font>
        <b/>
        <i val="0"/>
        <color rgb="FFFF0000"/>
      </font>
    </dxf>
    <dxf>
      <fill>
        <patternFill>
          <fgColor indexed="64"/>
          <bgColor theme="0"/>
        </patternFill>
      </fill>
    </dxf>
    <dxf>
      <font>
        <strike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bgColor theme="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ont>
        <color rgb="FFFF0000"/>
      </font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rgb="FFFF0000"/>
      </font>
    </dxf>
    <dxf>
      <font>
        <b val="0"/>
        <i val="0"/>
        <strike val="0"/>
        <color theme="1"/>
      </font>
      <fill>
        <patternFill>
          <fgColor indexed="64"/>
          <bgColor theme="0"/>
        </patternFill>
      </fill>
    </dxf>
    <dxf>
      <font>
        <b/>
        <i val="0"/>
        <condense val="0"/>
        <extend val="0"/>
        <color indexed="10"/>
      </font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</dxf>
    <dxf>
      <font>
        <color theme="0"/>
      </font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319454</xdr:colOff>
      <xdr:row>54</xdr:row>
      <xdr:rowOff>52756</xdr:rowOff>
    </xdr:from>
    <xdr:to>
      <xdr:col>23</xdr:col>
      <xdr:colOff>376605</xdr:colOff>
      <xdr:row>54</xdr:row>
      <xdr:rowOff>148008</xdr:rowOff>
    </xdr:to>
    <xdr:sp macro="" textlink="">
      <xdr:nvSpPr>
        <xdr:cNvPr id="3" name="AutoShape 655">
          <a:extLst>
            <a:ext uri="{FF2B5EF4-FFF2-40B4-BE49-F238E27FC236}">
              <a16:creationId xmlns="" xmlns:a16="http://schemas.microsoft.com/office/drawing/2014/main" id="{00000000-0008-0000-0800-000022000000}"/>
            </a:ext>
          </a:extLst>
        </xdr:cNvPr>
        <xdr:cNvSpPr>
          <a:spLocks noChangeArrowheads="1"/>
        </xdr:cNvSpPr>
      </xdr:nvSpPr>
      <xdr:spPr bwMode="auto">
        <a:xfrm rot="5400000">
          <a:off x="6701204" y="10758856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121627</xdr:colOff>
      <xdr:row>59</xdr:row>
      <xdr:rowOff>50559</xdr:rowOff>
    </xdr:from>
    <xdr:to>
      <xdr:col>18</xdr:col>
      <xdr:colOff>178778</xdr:colOff>
      <xdr:row>59</xdr:row>
      <xdr:rowOff>145811</xdr:rowOff>
    </xdr:to>
    <xdr:sp macro="" textlink="">
      <xdr:nvSpPr>
        <xdr:cNvPr id="4" name="AutoShape 655">
          <a:extLst>
            <a:ext uri="{FF2B5EF4-FFF2-40B4-BE49-F238E27FC236}">
              <a16:creationId xmlns="" xmlns:a16="http://schemas.microsoft.com/office/drawing/2014/main" id="{00000000-0008-0000-0800-000023000000}"/>
            </a:ext>
          </a:extLst>
        </xdr:cNvPr>
        <xdr:cNvSpPr>
          <a:spLocks noChangeArrowheads="1"/>
        </xdr:cNvSpPr>
      </xdr:nvSpPr>
      <xdr:spPr bwMode="auto">
        <a:xfrm rot="5400000">
          <a:off x="5379427" y="11661534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121627</xdr:colOff>
      <xdr:row>57</xdr:row>
      <xdr:rowOff>49833</xdr:rowOff>
    </xdr:from>
    <xdr:to>
      <xdr:col>18</xdr:col>
      <xdr:colOff>178778</xdr:colOff>
      <xdr:row>57</xdr:row>
      <xdr:rowOff>145085</xdr:rowOff>
    </xdr:to>
    <xdr:sp macro="" textlink="">
      <xdr:nvSpPr>
        <xdr:cNvPr id="5" name="AutoShape 655">
          <a:extLst>
            <a:ext uri="{FF2B5EF4-FFF2-40B4-BE49-F238E27FC236}">
              <a16:creationId xmlns="" xmlns:a16="http://schemas.microsoft.com/office/drawing/2014/main" id="{00000000-0008-0000-0800-000024000000}"/>
            </a:ext>
          </a:extLst>
        </xdr:cNvPr>
        <xdr:cNvSpPr>
          <a:spLocks noChangeArrowheads="1"/>
        </xdr:cNvSpPr>
      </xdr:nvSpPr>
      <xdr:spPr bwMode="auto">
        <a:xfrm rot="5400000">
          <a:off x="5379427" y="11298858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25</xdr:col>
      <xdr:colOff>103947</xdr:colOff>
      <xdr:row>14</xdr:row>
      <xdr:rowOff>47624</xdr:rowOff>
    </xdr:from>
    <xdr:to>
      <xdr:col>25</xdr:col>
      <xdr:colOff>246126</xdr:colOff>
      <xdr:row>15</xdr:row>
      <xdr:rowOff>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3872" y="3324224"/>
          <a:ext cx="142179" cy="133351"/>
        </a:xfrm>
        <a:prstGeom prst="rect">
          <a:avLst/>
        </a:prstGeom>
      </xdr:spPr>
    </xdr:pic>
    <xdr:clientData/>
  </xdr:twoCellAnchor>
  <xdr:oneCellAnchor>
    <xdr:from>
      <xdr:col>2</xdr:col>
      <xdr:colOff>695325</xdr:colOff>
      <xdr:row>22</xdr:row>
      <xdr:rowOff>152400</xdr:rowOff>
    </xdr:from>
    <xdr:ext cx="180975" cy="520700"/>
    <xdr:pic>
      <xdr:nvPicPr>
        <xdr:cNvPr id="7" name="Picture 261">
          <a:extLst>
            <a:ext uri="{FF2B5EF4-FFF2-40B4-BE49-F238E27FC236}">
              <a16:creationId xmlns="" xmlns:a16="http://schemas.microsoft.com/office/drawing/2014/main" id="{00000000-0008-0000-08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5010150"/>
          <a:ext cx="180975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6</xdr:col>
      <xdr:colOff>467591</xdr:colOff>
      <xdr:row>28</xdr:row>
      <xdr:rowOff>54556</xdr:rowOff>
    </xdr:from>
    <xdr:to>
      <xdr:col>6</xdr:col>
      <xdr:colOff>534266</xdr:colOff>
      <xdr:row>28</xdr:row>
      <xdr:rowOff>149806</xdr:rowOff>
    </xdr:to>
    <xdr:sp macro="" textlink="">
      <xdr:nvSpPr>
        <xdr:cNvPr id="8" name="AutoShape 515">
          <a:extLst>
            <a:ext uri="{FF2B5EF4-FFF2-40B4-BE49-F238E27FC236}">
              <a16:creationId xmlns="" xmlns:a16="http://schemas.microsoft.com/office/drawing/2014/main" id="{00000000-0008-0000-0800-000029000000}"/>
            </a:ext>
          </a:extLst>
        </xdr:cNvPr>
        <xdr:cNvSpPr>
          <a:spLocks noChangeArrowheads="1"/>
        </xdr:cNvSpPr>
      </xdr:nvSpPr>
      <xdr:spPr bwMode="auto">
        <a:xfrm rot="5400000">
          <a:off x="2339254" y="6012443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27</xdr:col>
      <xdr:colOff>148130</xdr:colOff>
      <xdr:row>13</xdr:row>
      <xdr:rowOff>4556</xdr:rowOff>
    </xdr:from>
    <xdr:to>
      <xdr:col>28</xdr:col>
      <xdr:colOff>74962</xdr:colOff>
      <xdr:row>13</xdr:row>
      <xdr:rowOff>141634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0505" y="3062081"/>
          <a:ext cx="145907" cy="137078"/>
        </a:xfrm>
        <a:prstGeom prst="rect">
          <a:avLst/>
        </a:prstGeom>
      </xdr:spPr>
    </xdr:pic>
    <xdr:clientData/>
  </xdr:twoCellAnchor>
  <xdr:twoCellAnchor>
    <xdr:from>
      <xdr:col>30</xdr:col>
      <xdr:colOff>115956</xdr:colOff>
      <xdr:row>13</xdr:row>
      <xdr:rowOff>49699</xdr:rowOff>
    </xdr:from>
    <xdr:to>
      <xdr:col>30</xdr:col>
      <xdr:colOff>173107</xdr:colOff>
      <xdr:row>13</xdr:row>
      <xdr:rowOff>144951</xdr:rowOff>
    </xdr:to>
    <xdr:sp macro="" textlink="">
      <xdr:nvSpPr>
        <xdr:cNvPr id="10" name="AutoShape 655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 rot="5400000">
          <a:off x="8288406" y="3126274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95250</xdr:colOff>
      <xdr:row>44</xdr:row>
      <xdr:rowOff>36641</xdr:rowOff>
    </xdr:from>
    <xdr:to>
      <xdr:col>24</xdr:col>
      <xdr:colOff>161925</xdr:colOff>
      <xdr:row>44</xdr:row>
      <xdr:rowOff>131891</xdr:rowOff>
    </xdr:to>
    <xdr:sp macro="" textlink="">
      <xdr:nvSpPr>
        <xdr:cNvPr id="11" name="AutoShape 515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 rot="5400000">
          <a:off x="6900863" y="8928228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95250</xdr:colOff>
      <xdr:row>45</xdr:row>
      <xdr:rowOff>36635</xdr:rowOff>
    </xdr:from>
    <xdr:to>
      <xdr:col>24</xdr:col>
      <xdr:colOff>161925</xdr:colOff>
      <xdr:row>45</xdr:row>
      <xdr:rowOff>131885</xdr:rowOff>
    </xdr:to>
    <xdr:sp macro="" textlink="">
      <xdr:nvSpPr>
        <xdr:cNvPr id="12" name="AutoShape 515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 rot="5400000">
          <a:off x="6900863" y="9109197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205154</xdr:colOff>
      <xdr:row>58</xdr:row>
      <xdr:rowOff>43963</xdr:rowOff>
    </xdr:from>
    <xdr:to>
      <xdr:col>26</xdr:col>
      <xdr:colOff>262305</xdr:colOff>
      <xdr:row>58</xdr:row>
      <xdr:rowOff>139215</xdr:rowOff>
    </xdr:to>
    <xdr:sp macro="" textlink="">
      <xdr:nvSpPr>
        <xdr:cNvPr id="13" name="AutoShape 655">
          <a:extLst>
            <a:ext uri="{FF2B5EF4-FFF2-40B4-BE49-F238E27FC236}">
              <a16:creationId xmlns="" xmlns:a16="http://schemas.microsoft.com/office/drawing/2014/main" id="{00000000-0008-0000-0800-00000E000000}"/>
            </a:ext>
          </a:extLst>
        </xdr:cNvPr>
        <xdr:cNvSpPr>
          <a:spLocks noChangeArrowheads="1"/>
        </xdr:cNvSpPr>
      </xdr:nvSpPr>
      <xdr:spPr bwMode="auto">
        <a:xfrm rot="5400000">
          <a:off x="7453679" y="11473963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820615</xdr:colOff>
      <xdr:row>55</xdr:row>
      <xdr:rowOff>51293</xdr:rowOff>
    </xdr:from>
    <xdr:to>
      <xdr:col>2</xdr:col>
      <xdr:colOff>877766</xdr:colOff>
      <xdr:row>55</xdr:row>
      <xdr:rowOff>146545</xdr:rowOff>
    </xdr:to>
    <xdr:sp macro="" textlink="">
      <xdr:nvSpPr>
        <xdr:cNvPr id="14" name="AutoShape 655">
          <a:extLst>
            <a:ext uri="{FF2B5EF4-FFF2-40B4-BE49-F238E27FC236}">
              <a16:creationId xmlns="" xmlns:a16="http://schemas.microsoft.com/office/drawing/2014/main" id="{00000000-0008-0000-0800-00000F000000}"/>
            </a:ext>
          </a:extLst>
        </xdr:cNvPr>
        <xdr:cNvSpPr>
          <a:spLocks noChangeArrowheads="1"/>
        </xdr:cNvSpPr>
      </xdr:nvSpPr>
      <xdr:spPr bwMode="auto">
        <a:xfrm rot="5400000">
          <a:off x="1173040" y="10938368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821570</xdr:colOff>
      <xdr:row>56</xdr:row>
      <xdr:rowOff>53840</xdr:rowOff>
    </xdr:from>
    <xdr:to>
      <xdr:col>2</xdr:col>
      <xdr:colOff>878721</xdr:colOff>
      <xdr:row>56</xdr:row>
      <xdr:rowOff>148137</xdr:rowOff>
    </xdr:to>
    <xdr:sp macro="" textlink="">
      <xdr:nvSpPr>
        <xdr:cNvPr id="15" name="AutoShape 655">
          <a:extLst>
            <a:ext uri="{FF2B5EF4-FFF2-40B4-BE49-F238E27FC236}">
              <a16:creationId xmlns=""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 rot="5400000">
          <a:off x="1174472" y="11121413"/>
          <a:ext cx="94297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467591</xdr:colOff>
      <xdr:row>29</xdr:row>
      <xdr:rowOff>54556</xdr:rowOff>
    </xdr:from>
    <xdr:to>
      <xdr:col>6</xdr:col>
      <xdr:colOff>534266</xdr:colOff>
      <xdr:row>29</xdr:row>
      <xdr:rowOff>149806</xdr:rowOff>
    </xdr:to>
    <xdr:sp macro="" textlink="">
      <xdr:nvSpPr>
        <xdr:cNvPr id="16" name="AutoShape 515">
          <a:extLst>
            <a:ext uri="{FF2B5EF4-FFF2-40B4-BE49-F238E27FC236}">
              <a16:creationId xmlns="" xmlns:a16="http://schemas.microsoft.com/office/drawing/2014/main" id="{00000000-0008-0000-0800-000011000000}"/>
            </a:ext>
          </a:extLst>
        </xdr:cNvPr>
        <xdr:cNvSpPr>
          <a:spLocks noChangeArrowheads="1"/>
        </xdr:cNvSpPr>
      </xdr:nvSpPr>
      <xdr:spPr bwMode="auto">
        <a:xfrm rot="5400000">
          <a:off x="2339254" y="6193418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rocker/Downloads/18_10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Instructions"/>
      <sheetName val="W-2s"/>
      <sheetName val="1099-INT"/>
      <sheetName val="1099-DIV"/>
      <sheetName val="1099-MISC"/>
      <sheetName val="1099-R"/>
      <sheetName val="SSA-1099"/>
      <sheetName val="1040"/>
      <sheetName val="Sch. 1"/>
      <sheetName val="Sch. 2"/>
      <sheetName val="Sch. 3"/>
      <sheetName val="Sch. 4"/>
      <sheetName val="Sch. 5"/>
      <sheetName val="Sch. 6"/>
      <sheetName val="Line 4 (Annuity)"/>
      <sheetName val="Line 5 (SS Bene)"/>
      <sheetName val="Line 8 (SD Depnts)"/>
      <sheetName val="Line 9 (QBID)"/>
      <sheetName val="QBID (Unofficial)"/>
      <sheetName val="Sch 1, Line 10 (SALT)"/>
      <sheetName val="Line 11a (QDCG Tax)"/>
      <sheetName val="Line 12a (CTC)"/>
      <sheetName val="Line 17a (EIC)"/>
      <sheetName val="Sch. 1, Line 32 (IRA)"/>
      <sheetName val="Line 33 (Stu Loan)"/>
      <sheetName val="Earned Inc Calc"/>
      <sheetName val="Sch. A"/>
      <sheetName val="Sch. B"/>
      <sheetName val="Sch. C"/>
      <sheetName val="Sch. D"/>
      <sheetName val="Sch. D WS"/>
      <sheetName val="Sch. E"/>
      <sheetName val="Sch. F"/>
      <sheetName val="Sch. R"/>
      <sheetName val="Sch. SE"/>
      <sheetName val="1116"/>
      <sheetName val="2210"/>
      <sheetName val="2441"/>
      <sheetName val="2555"/>
      <sheetName val="6251"/>
      <sheetName val="8283"/>
      <sheetName val="8812"/>
      <sheetName val="8889"/>
      <sheetName val="8949A"/>
      <sheetName val="8949B"/>
      <sheetName val="8949C"/>
      <sheetName val="8959"/>
      <sheetName val="8960"/>
      <sheetName val="8962"/>
      <sheetName val="EIC Table"/>
      <sheetName val="Tax Table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>
        <row r="54">
          <cell r="D54">
            <v>0</v>
          </cell>
          <cell r="E54">
            <v>0</v>
          </cell>
        </row>
      </sheetData>
      <sheetData sheetId="7"/>
      <sheetData sheetId="8">
        <row r="2">
          <cell r="AO2" t="b">
            <v>0</v>
          </cell>
        </row>
        <row r="5">
          <cell r="D5">
            <v>0</v>
          </cell>
          <cell r="H5">
            <v>0</v>
          </cell>
          <cell r="N5">
            <v>0</v>
          </cell>
          <cell r="T5">
            <v>0</v>
          </cell>
          <cell r="Z5">
            <v>0</v>
          </cell>
          <cell r="AO5" t="b">
            <v>0</v>
          </cell>
        </row>
        <row r="7">
          <cell r="B7">
            <v>0</v>
          </cell>
        </row>
        <row r="14">
          <cell r="AT14">
            <v>0</v>
          </cell>
        </row>
        <row r="34">
          <cell r="AX34" t="b">
            <v>0</v>
          </cell>
        </row>
        <row r="38">
          <cell r="N38" t="str">
            <v/>
          </cell>
          <cell r="AB38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53">
          <cell r="J53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105">
          <cell r="B105">
            <v>0</v>
          </cell>
        </row>
        <row r="163">
          <cell r="B163">
            <v>0</v>
          </cell>
        </row>
        <row r="378">
          <cell r="O378" t="str">
            <v/>
          </cell>
        </row>
      </sheetData>
      <sheetData sheetId="24"/>
      <sheetData sheetId="25"/>
      <sheetData sheetId="26">
        <row r="23">
          <cell r="J23">
            <v>0</v>
          </cell>
        </row>
        <row r="33">
          <cell r="J33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00">
          <cell r="O100" t="str">
            <v/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2">
          <cell r="Q2" t="b">
            <v>0</v>
          </cell>
        </row>
      </sheetData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62"/>
  <sheetViews>
    <sheetView tabSelected="1" topLeftCell="B1" workbookViewId="0">
      <selection activeCell="AJ8" sqref="AJ8"/>
    </sheetView>
  </sheetViews>
  <sheetFormatPr defaultRowHeight="15" x14ac:dyDescent="0.25"/>
  <cols>
    <col min="1" max="1" width="3" style="134" customWidth="1"/>
    <col min="2" max="2" width="2.5703125" style="134" customWidth="1"/>
    <col min="3" max="3" width="13.7109375" style="134" customWidth="1"/>
    <col min="4" max="4" width="8.7109375" style="134" customWidth="1"/>
    <col min="5" max="5" width="2.85546875" style="134" customWidth="1"/>
    <col min="6" max="6" width="2.5703125" style="134" customWidth="1"/>
    <col min="7" max="7" width="9" style="134" customWidth="1"/>
    <col min="8" max="8" width="4.42578125" style="134" customWidth="1"/>
    <col min="9" max="9" width="3.140625" style="134" customWidth="1"/>
    <col min="10" max="10" width="4.7109375" style="134" customWidth="1"/>
    <col min="11" max="11" width="3.140625" style="134" customWidth="1"/>
    <col min="12" max="12" width="2.7109375" style="134" customWidth="1"/>
    <col min="13" max="13" width="5.5703125" style="134" customWidth="1"/>
    <col min="14" max="14" width="3.85546875" style="134" customWidth="1"/>
    <col min="15" max="15" width="3.5703125" style="134" customWidth="1"/>
    <col min="16" max="16" width="2.7109375" style="134" customWidth="1"/>
    <col min="17" max="17" width="2.85546875" style="134" customWidth="1"/>
    <col min="18" max="18" width="5.140625" style="134" customWidth="1"/>
    <col min="19" max="19" width="3.5703125" style="134" customWidth="1"/>
    <col min="20" max="20" width="4.28515625" style="134" customWidth="1"/>
    <col min="21" max="21" width="2.42578125" style="134" customWidth="1"/>
    <col min="22" max="22" width="2.85546875" style="134" customWidth="1"/>
    <col min="23" max="23" width="3.7109375" style="134" customWidth="1"/>
    <col min="24" max="24" width="6.28515625" style="134" customWidth="1"/>
    <col min="25" max="25" width="3" style="134" customWidth="1"/>
    <col min="26" max="26" width="3.7109375" style="134" customWidth="1"/>
    <col min="27" max="27" width="4.5703125" style="134" customWidth="1"/>
    <col min="28" max="28" width="3.28515625" style="134" customWidth="1"/>
    <col min="29" max="30" width="3" style="134" customWidth="1"/>
    <col min="31" max="31" width="3.5703125" style="134" customWidth="1"/>
    <col min="32" max="32" width="4.42578125" style="134" customWidth="1"/>
    <col min="33" max="33" width="4" style="134" customWidth="1"/>
    <col min="34" max="34" width="2.85546875" style="134" customWidth="1"/>
    <col min="35" max="16384" width="9.140625" style="134"/>
  </cols>
  <sheetData>
    <row r="1" spans="1:34" ht="16.5" customHeight="1" x14ac:dyDescent="0.25">
      <c r="A1" s="118"/>
      <c r="B1" s="119" t="s">
        <v>1</v>
      </c>
      <c r="C1" s="120" t="s">
        <v>2</v>
      </c>
      <c r="D1" s="121"/>
      <c r="E1" s="122" t="s">
        <v>3</v>
      </c>
      <c r="F1" s="122"/>
      <c r="G1" s="123"/>
      <c r="H1" s="123"/>
      <c r="I1" s="123"/>
      <c r="J1" s="123"/>
      <c r="K1" s="123"/>
      <c r="L1" s="123"/>
      <c r="M1" s="123"/>
      <c r="N1" s="123"/>
      <c r="O1" s="124"/>
      <c r="P1" s="124"/>
      <c r="Q1" s="125">
        <v>2018</v>
      </c>
      <c r="R1" s="126"/>
      <c r="S1" s="126"/>
      <c r="T1" s="127"/>
      <c r="U1" s="128"/>
      <c r="V1" s="129"/>
      <c r="W1" s="129"/>
      <c r="X1" s="130"/>
      <c r="Y1" s="131"/>
      <c r="Z1" s="132"/>
      <c r="AA1" s="132"/>
      <c r="AB1" s="132"/>
      <c r="AC1" s="132"/>
      <c r="AD1" s="132"/>
      <c r="AE1" s="132"/>
      <c r="AF1" s="132"/>
      <c r="AG1" s="132"/>
      <c r="AH1" s="133"/>
    </row>
    <row r="2" spans="1:34" ht="21" customHeight="1" thickBot="1" x14ac:dyDescent="0.3">
      <c r="A2" s="118"/>
      <c r="B2" s="135"/>
      <c r="C2" s="136"/>
      <c r="D2" s="136"/>
      <c r="E2" s="137" t="s">
        <v>4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9"/>
      <c r="R2" s="140"/>
      <c r="S2" s="140"/>
      <c r="T2" s="141"/>
      <c r="U2" s="142" t="s">
        <v>5</v>
      </c>
      <c r="V2" s="143"/>
      <c r="W2" s="143"/>
      <c r="X2" s="144"/>
      <c r="Y2" s="145" t="s">
        <v>6</v>
      </c>
      <c r="Z2" s="146"/>
      <c r="AA2" s="146"/>
      <c r="AB2" s="146"/>
      <c r="AC2" s="146"/>
      <c r="AD2" s="146"/>
      <c r="AE2" s="146"/>
      <c r="AF2" s="146"/>
      <c r="AG2" s="146"/>
      <c r="AH2" s="147"/>
    </row>
    <row r="3" spans="1:34" ht="14.25" customHeight="1" thickTop="1" x14ac:dyDescent="0.25">
      <c r="A3" s="118"/>
      <c r="B3" s="148"/>
      <c r="C3" s="148" t="s">
        <v>7</v>
      </c>
      <c r="D3" s="1" t="str">
        <f>IF(('Data Sheet'!B6)=(E3),"X"," ")</f>
        <v xml:space="preserve"> </v>
      </c>
      <c r="E3" s="148" t="s">
        <v>222</v>
      </c>
      <c r="F3" s="148"/>
      <c r="G3" s="148"/>
      <c r="H3" s="1" t="str">
        <f>IF(('Data Sheet'!B6)=(I3),"X"," ")</f>
        <v xml:space="preserve"> </v>
      </c>
      <c r="I3" s="148" t="s">
        <v>224</v>
      </c>
      <c r="J3" s="148"/>
      <c r="K3" s="148"/>
      <c r="L3" s="148"/>
      <c r="M3" s="148"/>
      <c r="N3" s="1" t="str">
        <f>IF((O3)=('Data Sheet'!B6),"X"," ")</f>
        <v xml:space="preserve"> </v>
      </c>
      <c r="O3" s="148" t="s">
        <v>223</v>
      </c>
      <c r="P3" s="148"/>
      <c r="Q3" s="148"/>
      <c r="R3" s="148"/>
      <c r="S3" s="148"/>
      <c r="T3" s="1" t="str">
        <f>IF((U3)=('Data Sheet'!B6),"X"," ")</f>
        <v xml:space="preserve"> </v>
      </c>
      <c r="U3" s="149" t="s">
        <v>225</v>
      </c>
      <c r="V3" s="149"/>
      <c r="W3" s="149"/>
      <c r="X3" s="149"/>
      <c r="Y3" s="148"/>
      <c r="Z3" s="2" t="str">
        <f>IF((AA3)=('Data Sheet'!B6),"X"," ")</f>
        <v>X</v>
      </c>
      <c r="AA3" s="150" t="s">
        <v>226</v>
      </c>
      <c r="AB3" s="151"/>
      <c r="AC3" s="151"/>
      <c r="AD3" s="151"/>
      <c r="AE3" s="151"/>
      <c r="AF3" s="151"/>
      <c r="AG3" s="151"/>
      <c r="AH3" s="147"/>
    </row>
    <row r="4" spans="1:34" ht="14.25" customHeight="1" x14ac:dyDescent="0.25">
      <c r="A4" s="118"/>
      <c r="B4" s="152"/>
      <c r="C4" s="153" t="s">
        <v>9</v>
      </c>
      <c r="D4" s="154"/>
      <c r="E4" s="152"/>
      <c r="F4" s="153"/>
      <c r="G4" s="155"/>
      <c r="H4" s="155"/>
      <c r="I4" s="155"/>
      <c r="J4" s="153"/>
      <c r="K4" s="155"/>
      <c r="L4" s="156" t="s">
        <v>10</v>
      </c>
      <c r="M4" s="155"/>
      <c r="N4" s="155"/>
      <c r="O4" s="153"/>
      <c r="P4" s="155"/>
      <c r="Q4" s="155"/>
      <c r="R4" s="155"/>
      <c r="S4" s="153"/>
      <c r="T4" s="153"/>
      <c r="U4" s="153"/>
      <c r="V4" s="155"/>
      <c r="W4" s="155"/>
      <c r="X4" s="155"/>
      <c r="Y4" s="157" t="s">
        <v>11</v>
      </c>
      <c r="Z4" s="158"/>
      <c r="AA4" s="159"/>
      <c r="AB4" s="159"/>
      <c r="AC4" s="159"/>
      <c r="AD4" s="159"/>
      <c r="AE4" s="159"/>
      <c r="AF4" s="159"/>
      <c r="AG4" s="159"/>
      <c r="AH4" s="160"/>
    </row>
    <row r="5" spans="1:34" ht="17.25" customHeight="1" x14ac:dyDescent="0.25">
      <c r="A5" s="118"/>
      <c r="B5" s="101" t="str">
        <f>CONCATENATE('Data Sheet'!B2," ",LEFT('Data Sheet'!B3),".")</f>
        <v>Angela W.</v>
      </c>
      <c r="C5" s="101"/>
      <c r="D5" s="102"/>
      <c r="E5" s="102"/>
      <c r="F5" s="102"/>
      <c r="G5" s="102"/>
      <c r="H5" s="102"/>
      <c r="I5" s="102"/>
      <c r="J5" s="94"/>
      <c r="K5" s="95"/>
      <c r="L5" s="103" t="str">
        <f>'Data Sheet'!B4</f>
        <v>Brown</v>
      </c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5"/>
      <c r="Y5" s="99">
        <f>'Data Sheet'!B5</f>
        <v>613278193</v>
      </c>
      <c r="Z5" s="100"/>
      <c r="AA5" s="100"/>
      <c r="AB5" s="100"/>
      <c r="AC5" s="100"/>
      <c r="AD5" s="100"/>
      <c r="AE5" s="100"/>
      <c r="AF5" s="100"/>
      <c r="AG5" s="100"/>
      <c r="AH5" s="161"/>
    </row>
    <row r="6" spans="1:34" ht="14.25" customHeight="1" x14ac:dyDescent="0.25">
      <c r="A6" s="118"/>
      <c r="B6" s="162"/>
      <c r="C6" s="163"/>
      <c r="D6" s="164" t="s">
        <v>12</v>
      </c>
      <c r="E6" s="163"/>
      <c r="F6" s="1"/>
      <c r="G6" s="163" t="s">
        <v>13</v>
      </c>
      <c r="H6" s="162"/>
      <c r="I6" s="162"/>
      <c r="J6" s="162"/>
      <c r="K6" s="162"/>
      <c r="L6" s="162"/>
      <c r="M6" s="162"/>
      <c r="N6" s="165" t="s">
        <v>8</v>
      </c>
      <c r="O6" s="166" t="s">
        <v>14</v>
      </c>
      <c r="P6" s="167"/>
      <c r="Q6" s="167"/>
      <c r="R6" s="167"/>
      <c r="S6" s="167"/>
      <c r="T6" s="167"/>
      <c r="U6" s="167"/>
      <c r="V6" s="167"/>
      <c r="W6" s="167"/>
      <c r="X6" s="167"/>
      <c r="Y6" s="168"/>
      <c r="Z6" s="1"/>
      <c r="AA6" s="163" t="s">
        <v>15</v>
      </c>
      <c r="AB6" s="162"/>
      <c r="AC6" s="162"/>
      <c r="AD6" s="162"/>
      <c r="AE6" s="162"/>
      <c r="AF6" s="162"/>
      <c r="AG6" s="162"/>
      <c r="AH6" s="161"/>
    </row>
    <row r="7" spans="1:34" ht="17.25" customHeight="1" x14ac:dyDescent="0.25">
      <c r="A7" s="118"/>
      <c r="B7" s="169"/>
      <c r="C7" s="170" t="s">
        <v>16</v>
      </c>
      <c r="D7" s="171"/>
      <c r="E7" s="172"/>
      <c r="F7" s="170"/>
      <c r="G7" s="170"/>
      <c r="H7" s="170"/>
      <c r="I7" s="173"/>
      <c r="J7" s="174"/>
      <c r="K7" s="173"/>
      <c r="L7" s="174" t="s">
        <v>10</v>
      </c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3"/>
      <c r="Y7" s="157" t="s">
        <v>17</v>
      </c>
      <c r="Z7" s="158"/>
      <c r="AA7" s="159"/>
      <c r="AB7" s="159"/>
      <c r="AC7" s="159"/>
      <c r="AD7" s="159"/>
      <c r="AE7" s="159"/>
      <c r="AF7" s="159"/>
      <c r="AG7" s="159"/>
      <c r="AH7" s="161"/>
    </row>
    <row r="8" spans="1:34" ht="17.25" customHeight="1" x14ac:dyDescent="0.25">
      <c r="A8" s="118"/>
      <c r="B8" s="89"/>
      <c r="C8" s="89"/>
      <c r="D8" s="89"/>
      <c r="E8" s="89"/>
      <c r="F8" s="89"/>
      <c r="G8" s="89"/>
      <c r="H8" s="89"/>
      <c r="I8" s="89"/>
      <c r="J8" s="94"/>
      <c r="K8" s="95"/>
      <c r="L8" s="96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8"/>
      <c r="Y8" s="99"/>
      <c r="Z8" s="100"/>
      <c r="AA8" s="100"/>
      <c r="AB8" s="100"/>
      <c r="AC8" s="100"/>
      <c r="AD8" s="100"/>
      <c r="AE8" s="100"/>
      <c r="AF8" s="100"/>
      <c r="AG8" s="100"/>
      <c r="AH8" s="175"/>
    </row>
    <row r="9" spans="1:34" ht="14.25" customHeight="1" x14ac:dyDescent="0.25">
      <c r="A9" s="118"/>
      <c r="B9" s="162"/>
      <c r="C9" s="163"/>
      <c r="D9" s="176" t="s">
        <v>18</v>
      </c>
      <c r="E9" s="163"/>
      <c r="F9" s="1"/>
      <c r="G9" s="163" t="s">
        <v>19</v>
      </c>
      <c r="H9" s="162"/>
      <c r="I9" s="162"/>
      <c r="J9" s="162"/>
      <c r="K9" s="162"/>
      <c r="L9" s="162"/>
      <c r="M9" s="162"/>
      <c r="N9" s="162"/>
      <c r="O9" s="165" t="s">
        <v>8</v>
      </c>
      <c r="P9" s="177" t="s">
        <v>20</v>
      </c>
      <c r="Q9" s="178"/>
      <c r="R9" s="178"/>
      <c r="S9" s="178"/>
      <c r="T9" s="178"/>
      <c r="U9" s="178"/>
      <c r="V9" s="178"/>
      <c r="W9" s="178"/>
      <c r="X9" s="178"/>
      <c r="Y9" s="1"/>
      <c r="Z9" s="179" t="s">
        <v>21</v>
      </c>
      <c r="AA9" s="180"/>
      <c r="AB9" s="180"/>
      <c r="AC9" s="180"/>
      <c r="AD9" s="180"/>
      <c r="AE9" s="180"/>
      <c r="AF9" s="180"/>
      <c r="AG9" s="180"/>
      <c r="AH9" s="175"/>
    </row>
    <row r="10" spans="1:34" ht="15" customHeight="1" x14ac:dyDescent="0.25">
      <c r="A10" s="118"/>
      <c r="B10" s="1"/>
      <c r="C10" s="181" t="s">
        <v>22</v>
      </c>
      <c r="D10" s="182"/>
      <c r="E10" s="181"/>
      <c r="F10" s="1"/>
      <c r="G10" s="181" t="s">
        <v>23</v>
      </c>
      <c r="H10" s="182"/>
      <c r="I10" s="182"/>
      <c r="J10" s="182"/>
      <c r="K10" s="182"/>
      <c r="L10" s="182"/>
      <c r="M10" s="182"/>
      <c r="N10" s="182"/>
      <c r="O10" s="182"/>
      <c r="P10" s="182"/>
      <c r="Q10" s="181"/>
      <c r="R10" s="182"/>
      <c r="S10" s="182"/>
      <c r="T10" s="182"/>
      <c r="U10" s="182"/>
      <c r="V10" s="182"/>
      <c r="W10" s="182"/>
      <c r="X10" s="182"/>
      <c r="Y10" s="183"/>
      <c r="Z10" s="184"/>
      <c r="AA10" s="184"/>
      <c r="AB10" s="184"/>
      <c r="AC10" s="184"/>
      <c r="AD10" s="184"/>
      <c r="AE10" s="184"/>
      <c r="AF10" s="184"/>
      <c r="AG10" s="184"/>
      <c r="AH10" s="185"/>
    </row>
    <row r="11" spans="1:34" ht="12" customHeight="1" x14ac:dyDescent="0.25">
      <c r="A11" s="118"/>
      <c r="B11" s="186"/>
      <c r="C11" s="153" t="s">
        <v>24</v>
      </c>
      <c r="D11" s="187"/>
      <c r="E11" s="152"/>
      <c r="F11" s="153"/>
      <c r="G11" s="153"/>
      <c r="H11" s="153"/>
      <c r="I11" s="153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4" t="s">
        <v>25</v>
      </c>
      <c r="W11" s="170"/>
      <c r="X11" s="173"/>
      <c r="Y11" s="188" t="s">
        <v>26</v>
      </c>
      <c r="Z11" s="189"/>
      <c r="AA11" s="189"/>
      <c r="AB11" s="189"/>
      <c r="AC11" s="189"/>
      <c r="AD11" s="189"/>
      <c r="AE11" s="189"/>
      <c r="AF11" s="189"/>
      <c r="AG11" s="189"/>
      <c r="AH11" s="161"/>
    </row>
    <row r="12" spans="1:34" ht="17.25" customHeight="1" x14ac:dyDescent="0.25">
      <c r="A12" s="11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90"/>
      <c r="V12" s="91"/>
      <c r="W12" s="92"/>
      <c r="X12" s="93"/>
      <c r="Y12" s="190" t="s">
        <v>27</v>
      </c>
      <c r="Z12" s="191"/>
      <c r="AA12" s="192"/>
      <c r="AB12" s="1"/>
      <c r="AC12" s="193" t="s">
        <v>28</v>
      </c>
      <c r="AD12" s="194"/>
      <c r="AE12" s="1"/>
      <c r="AF12" s="193" t="s">
        <v>29</v>
      </c>
      <c r="AG12" s="194"/>
      <c r="AH12" s="161"/>
    </row>
    <row r="13" spans="1:34" ht="19.5" customHeight="1" x14ac:dyDescent="0.25">
      <c r="A13" s="118"/>
      <c r="B13" s="195"/>
      <c r="C13" s="170" t="s">
        <v>30</v>
      </c>
      <c r="D13" s="196"/>
      <c r="E13" s="172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3"/>
      <c r="Y13" s="197" t="s">
        <v>31</v>
      </c>
      <c r="Z13" s="198"/>
      <c r="AA13" s="198"/>
      <c r="AB13" s="198"/>
      <c r="AC13" s="198"/>
      <c r="AD13" s="198"/>
      <c r="AE13" s="198"/>
      <c r="AF13" s="198"/>
      <c r="AG13" s="198"/>
      <c r="AH13" s="161"/>
    </row>
    <row r="14" spans="1:34" ht="17.25" customHeight="1" x14ac:dyDescent="0.25">
      <c r="A14" s="118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90"/>
      <c r="Y14" s="199" t="s">
        <v>32</v>
      </c>
      <c r="Z14" s="200"/>
      <c r="AA14" s="200"/>
      <c r="AB14" s="200"/>
      <c r="AC14" s="200"/>
      <c r="AD14" s="201" t="s">
        <v>33</v>
      </c>
      <c r="AE14" s="200"/>
      <c r="AF14" s="1"/>
      <c r="AG14" s="200"/>
      <c r="AH14" s="161"/>
    </row>
    <row r="15" spans="1:34" ht="12.75" customHeight="1" x14ac:dyDescent="0.25">
      <c r="A15" s="118"/>
      <c r="B15" s="163"/>
      <c r="C15" s="202" t="s">
        <v>34</v>
      </c>
      <c r="D15" s="163"/>
      <c r="E15" s="163"/>
      <c r="F15" s="163"/>
      <c r="G15" s="163"/>
      <c r="H15" s="163"/>
      <c r="I15" s="163"/>
      <c r="J15" s="163"/>
      <c r="K15" s="203"/>
      <c r="L15" s="204" t="s">
        <v>35</v>
      </c>
      <c r="M15" s="205"/>
      <c r="N15" s="205"/>
      <c r="O15" s="205"/>
      <c r="P15" s="205"/>
      <c r="Q15" s="206"/>
      <c r="R15" s="204" t="s">
        <v>36</v>
      </c>
      <c r="S15" s="205"/>
      <c r="T15" s="205"/>
      <c r="U15" s="205"/>
      <c r="V15" s="205"/>
      <c r="W15" s="206"/>
      <c r="X15" s="204" t="s">
        <v>37</v>
      </c>
      <c r="Y15" s="207"/>
      <c r="Z15" s="207"/>
      <c r="AA15" s="207"/>
      <c r="AB15" s="207"/>
      <c r="AC15" s="207"/>
      <c r="AD15" s="207"/>
      <c r="AE15" s="207"/>
      <c r="AF15" s="207"/>
      <c r="AG15" s="207"/>
      <c r="AH15" s="185"/>
    </row>
    <row r="16" spans="1:34" ht="12.75" customHeight="1" x14ac:dyDescent="0.25">
      <c r="A16" s="118"/>
      <c r="B16" s="182"/>
      <c r="C16" s="182" t="s">
        <v>38</v>
      </c>
      <c r="D16" s="182"/>
      <c r="E16" s="182"/>
      <c r="F16" s="182"/>
      <c r="G16" s="182" t="s">
        <v>39</v>
      </c>
      <c r="H16" s="182"/>
      <c r="I16" s="182"/>
      <c r="J16" s="182"/>
      <c r="K16" s="208"/>
      <c r="L16" s="182"/>
      <c r="M16" s="182"/>
      <c r="N16" s="182"/>
      <c r="O16" s="182"/>
      <c r="P16" s="182"/>
      <c r="Q16" s="209"/>
      <c r="R16" s="182"/>
      <c r="S16" s="182"/>
      <c r="T16" s="182"/>
      <c r="U16" s="182"/>
      <c r="V16" s="182"/>
      <c r="W16" s="209"/>
      <c r="X16" s="210" t="s">
        <v>40</v>
      </c>
      <c r="Y16" s="211"/>
      <c r="Z16" s="211"/>
      <c r="AA16" s="211"/>
      <c r="AB16" s="212" t="s">
        <v>41</v>
      </c>
      <c r="AC16" s="211"/>
      <c r="AD16" s="211"/>
      <c r="AE16" s="211"/>
      <c r="AF16" s="211"/>
      <c r="AG16" s="211"/>
      <c r="AH16" s="185"/>
    </row>
    <row r="17" spans="1:34" ht="17.25" customHeight="1" x14ac:dyDescent="0.25">
      <c r="A17" s="118"/>
      <c r="B17" s="80"/>
      <c r="C17" s="81"/>
      <c r="D17" s="81"/>
      <c r="E17" s="81"/>
      <c r="F17" s="81"/>
      <c r="G17" s="81"/>
      <c r="H17" s="81"/>
      <c r="I17" s="81"/>
      <c r="J17" s="81"/>
      <c r="K17" s="82"/>
      <c r="L17" s="83"/>
      <c r="M17" s="84"/>
      <c r="N17" s="84"/>
      <c r="O17" s="84"/>
      <c r="P17" s="84"/>
      <c r="Q17" s="85"/>
      <c r="R17" s="86"/>
      <c r="S17" s="87"/>
      <c r="T17" s="87"/>
      <c r="U17" s="87"/>
      <c r="V17" s="87"/>
      <c r="W17" s="88"/>
      <c r="X17" s="213"/>
      <c r="Y17" s="1"/>
      <c r="Z17" s="214"/>
      <c r="AA17" s="215"/>
      <c r="AB17" s="213"/>
      <c r="AC17" s="215"/>
      <c r="AD17" s="215"/>
      <c r="AE17" s="1"/>
      <c r="AF17" s="216"/>
      <c r="AG17" s="216"/>
      <c r="AH17" s="217">
        <v>0</v>
      </c>
    </row>
    <row r="18" spans="1:34" ht="17.25" customHeight="1" x14ac:dyDescent="0.25">
      <c r="A18" s="118"/>
      <c r="B18" s="80"/>
      <c r="C18" s="81"/>
      <c r="D18" s="81"/>
      <c r="E18" s="81"/>
      <c r="F18" s="81"/>
      <c r="G18" s="81"/>
      <c r="H18" s="81"/>
      <c r="I18" s="81"/>
      <c r="J18" s="81"/>
      <c r="K18" s="82"/>
      <c r="L18" s="83"/>
      <c r="M18" s="84"/>
      <c r="N18" s="84"/>
      <c r="O18" s="84"/>
      <c r="P18" s="84"/>
      <c r="Q18" s="85"/>
      <c r="R18" s="86"/>
      <c r="S18" s="87"/>
      <c r="T18" s="87"/>
      <c r="U18" s="87"/>
      <c r="V18" s="87"/>
      <c r="W18" s="88"/>
      <c r="X18" s="213"/>
      <c r="Y18" s="1"/>
      <c r="Z18" s="214"/>
      <c r="AA18" s="215"/>
      <c r="AB18" s="213"/>
      <c r="AC18" s="215"/>
      <c r="AD18" s="215"/>
      <c r="AE18" s="1"/>
      <c r="AF18" s="216"/>
      <c r="AG18" s="216"/>
      <c r="AH18" s="217">
        <v>0</v>
      </c>
    </row>
    <row r="19" spans="1:34" ht="17.25" customHeight="1" x14ac:dyDescent="0.25">
      <c r="A19" s="118"/>
      <c r="B19" s="80"/>
      <c r="C19" s="81"/>
      <c r="D19" s="81"/>
      <c r="E19" s="81"/>
      <c r="F19" s="81"/>
      <c r="G19" s="81"/>
      <c r="H19" s="81"/>
      <c r="I19" s="81"/>
      <c r="J19" s="81"/>
      <c r="K19" s="82"/>
      <c r="L19" s="83"/>
      <c r="M19" s="84"/>
      <c r="N19" s="84"/>
      <c r="O19" s="84"/>
      <c r="P19" s="84"/>
      <c r="Q19" s="85"/>
      <c r="R19" s="86"/>
      <c r="S19" s="87"/>
      <c r="T19" s="87"/>
      <c r="U19" s="87"/>
      <c r="V19" s="87"/>
      <c r="W19" s="88"/>
      <c r="X19" s="213"/>
      <c r="Y19" s="1"/>
      <c r="Z19" s="214"/>
      <c r="AA19" s="215"/>
      <c r="AB19" s="213"/>
      <c r="AC19" s="215"/>
      <c r="AD19" s="215"/>
      <c r="AE19" s="1"/>
      <c r="AF19" s="216"/>
      <c r="AG19" s="216"/>
      <c r="AH19" s="217">
        <v>0</v>
      </c>
    </row>
    <row r="20" spans="1:34" ht="17.25" customHeight="1" x14ac:dyDescent="0.25">
      <c r="A20" s="118"/>
      <c r="B20" s="80"/>
      <c r="C20" s="81"/>
      <c r="D20" s="81"/>
      <c r="E20" s="81"/>
      <c r="F20" s="81"/>
      <c r="G20" s="81"/>
      <c r="H20" s="81"/>
      <c r="I20" s="81"/>
      <c r="J20" s="81"/>
      <c r="K20" s="82"/>
      <c r="L20" s="83"/>
      <c r="M20" s="84"/>
      <c r="N20" s="84"/>
      <c r="O20" s="84"/>
      <c r="P20" s="84"/>
      <c r="Q20" s="85"/>
      <c r="R20" s="86"/>
      <c r="S20" s="87"/>
      <c r="T20" s="87"/>
      <c r="U20" s="87"/>
      <c r="V20" s="87"/>
      <c r="W20" s="88"/>
      <c r="X20" s="213"/>
      <c r="Y20" s="1"/>
      <c r="Z20" s="214"/>
      <c r="AA20" s="215"/>
      <c r="AB20" s="213"/>
      <c r="AC20" s="215"/>
      <c r="AD20" s="215"/>
      <c r="AE20" s="1"/>
      <c r="AF20" s="216"/>
      <c r="AG20" s="216"/>
      <c r="AH20" s="217">
        <v>0</v>
      </c>
    </row>
    <row r="21" spans="1:34" ht="16.5" customHeight="1" x14ac:dyDescent="0.25">
      <c r="A21" s="118"/>
      <c r="B21" s="218"/>
      <c r="C21" s="219" t="s">
        <v>42</v>
      </c>
      <c r="D21" s="220" t="s">
        <v>43</v>
      </c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H21" s="221"/>
    </row>
    <row r="22" spans="1:34" ht="13.5" customHeight="1" x14ac:dyDescent="0.25">
      <c r="A22" s="118"/>
      <c r="B22" s="218"/>
      <c r="C22" s="222" t="s">
        <v>44</v>
      </c>
      <c r="D22" s="223" t="s">
        <v>45</v>
      </c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1"/>
    </row>
    <row r="23" spans="1:34" ht="13.5" customHeight="1" thickBot="1" x14ac:dyDescent="0.3">
      <c r="A23" s="118"/>
      <c r="B23" s="218"/>
      <c r="C23" s="220" t="s">
        <v>46</v>
      </c>
      <c r="D23" s="225" t="s">
        <v>47</v>
      </c>
      <c r="E23" s="226"/>
      <c r="F23" s="225"/>
      <c r="G23" s="227"/>
      <c r="H23" s="227"/>
      <c r="I23" s="227"/>
      <c r="J23" s="227"/>
      <c r="K23" s="227"/>
      <c r="L23" s="227"/>
      <c r="M23" s="227"/>
      <c r="N23" s="227"/>
      <c r="O23" s="228" t="s">
        <v>0</v>
      </c>
      <c r="P23" s="225"/>
      <c r="Q23" s="225"/>
      <c r="R23" s="229"/>
      <c r="S23" s="230" t="s">
        <v>48</v>
      </c>
      <c r="T23" s="231"/>
      <c r="U23" s="231"/>
      <c r="V23" s="231"/>
      <c r="W23" s="231"/>
      <c r="X23" s="231"/>
      <c r="Y23" s="232"/>
      <c r="Z23" s="233" t="s">
        <v>49</v>
      </c>
      <c r="AA23" s="234"/>
      <c r="AB23" s="225"/>
      <c r="AC23" s="225"/>
      <c r="AD23" s="225"/>
      <c r="AE23" s="225"/>
      <c r="AF23" s="225"/>
      <c r="AG23" s="235"/>
      <c r="AH23" s="221"/>
    </row>
    <row r="24" spans="1:34" ht="13.5" customHeight="1" thickBot="1" x14ac:dyDescent="0.3">
      <c r="A24" s="118"/>
      <c r="B24" s="218"/>
      <c r="C24" s="223" t="s">
        <v>50</v>
      </c>
      <c r="D24" s="69"/>
      <c r="E24" s="70"/>
      <c r="F24" s="70"/>
      <c r="G24" s="70"/>
      <c r="H24" s="70"/>
      <c r="I24" s="70"/>
      <c r="J24" s="70"/>
      <c r="K24" s="70"/>
      <c r="L24" s="70"/>
      <c r="M24" s="70"/>
      <c r="N24" s="71"/>
      <c r="O24" s="72"/>
      <c r="P24" s="73"/>
      <c r="Q24" s="74"/>
      <c r="R24" s="75"/>
      <c r="S24" s="76"/>
      <c r="T24" s="77"/>
      <c r="U24" s="77"/>
      <c r="V24" s="77"/>
      <c r="W24" s="77"/>
      <c r="X24" s="78"/>
      <c r="Y24" s="79"/>
      <c r="Z24" s="236" t="s">
        <v>51</v>
      </c>
      <c r="AA24" s="237"/>
      <c r="AB24" s="3"/>
      <c r="AC24" s="3"/>
      <c r="AD24" s="4"/>
      <c r="AE24" s="4"/>
      <c r="AF24" s="4"/>
      <c r="AG24" s="4"/>
      <c r="AH24" s="221"/>
    </row>
    <row r="25" spans="1:34" ht="15" customHeight="1" thickBot="1" x14ac:dyDescent="0.3">
      <c r="A25" s="118"/>
      <c r="B25" s="218"/>
      <c r="C25" s="220" t="s">
        <v>52</v>
      </c>
      <c r="D25" s="225" t="s">
        <v>53</v>
      </c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38" t="s">
        <v>0</v>
      </c>
      <c r="P25" s="239"/>
      <c r="Q25" s="239"/>
      <c r="R25" s="240"/>
      <c r="S25" s="230" t="s">
        <v>54</v>
      </c>
      <c r="T25" s="231"/>
      <c r="U25" s="231"/>
      <c r="V25" s="231"/>
      <c r="W25" s="231"/>
      <c r="X25" s="231"/>
      <c r="Y25" s="231"/>
      <c r="Z25" s="233" t="s">
        <v>49</v>
      </c>
      <c r="AA25" s="241"/>
      <c r="AB25" s="241"/>
      <c r="AC25" s="241"/>
      <c r="AD25" s="241"/>
      <c r="AE25" s="241"/>
      <c r="AF25" s="241"/>
      <c r="AG25" s="241"/>
      <c r="AH25" s="221"/>
    </row>
    <row r="26" spans="1:34" ht="15" customHeight="1" thickBot="1" x14ac:dyDescent="0.3">
      <c r="A26" s="118"/>
      <c r="B26" s="218"/>
      <c r="C26" s="242" t="s">
        <v>55</v>
      </c>
      <c r="D26" s="69"/>
      <c r="E26" s="70"/>
      <c r="F26" s="70"/>
      <c r="G26" s="70"/>
      <c r="H26" s="70"/>
      <c r="I26" s="70"/>
      <c r="J26" s="70"/>
      <c r="K26" s="70"/>
      <c r="L26" s="70"/>
      <c r="M26" s="70"/>
      <c r="N26" s="71"/>
      <c r="O26" s="72"/>
      <c r="P26" s="73"/>
      <c r="Q26" s="74"/>
      <c r="R26" s="75"/>
      <c r="S26" s="76"/>
      <c r="T26" s="77"/>
      <c r="U26" s="77"/>
      <c r="V26" s="77"/>
      <c r="W26" s="77"/>
      <c r="X26" s="78"/>
      <c r="Y26" s="78"/>
      <c r="Z26" s="236" t="s">
        <v>51</v>
      </c>
      <c r="AA26" s="237"/>
      <c r="AB26" s="3"/>
      <c r="AC26" s="3"/>
      <c r="AD26" s="4"/>
      <c r="AE26" s="4"/>
      <c r="AF26" s="4"/>
      <c r="AG26" s="4"/>
      <c r="AH26" s="221"/>
    </row>
    <row r="27" spans="1:34" ht="15" customHeight="1" x14ac:dyDescent="0.25">
      <c r="A27" s="118"/>
      <c r="B27" s="218"/>
      <c r="C27" s="243" t="s">
        <v>56</v>
      </c>
      <c r="D27" s="244" t="s">
        <v>57</v>
      </c>
      <c r="E27" s="245"/>
      <c r="F27" s="245"/>
      <c r="G27" s="245"/>
      <c r="H27" s="245"/>
      <c r="I27" s="245"/>
      <c r="J27" s="246"/>
      <c r="K27" s="247" t="s">
        <v>58</v>
      </c>
      <c r="L27" s="245"/>
      <c r="M27" s="245"/>
      <c r="N27" s="245"/>
      <c r="O27" s="245"/>
      <c r="P27" s="245"/>
      <c r="Q27" s="245"/>
      <c r="R27" s="245"/>
      <c r="S27" s="248"/>
      <c r="T27" s="249"/>
      <c r="U27" s="250" t="s">
        <v>59</v>
      </c>
      <c r="V27" s="251"/>
      <c r="W27" s="251"/>
      <c r="X27" s="252"/>
      <c r="Y27" s="253" t="s">
        <v>60</v>
      </c>
      <c r="Z27" s="254"/>
      <c r="AA27" s="254"/>
      <c r="AB27" s="254"/>
      <c r="AC27" s="255"/>
      <c r="AD27" s="256" t="s">
        <v>61</v>
      </c>
      <c r="AE27" s="257"/>
      <c r="AF27" s="257"/>
      <c r="AG27" s="258"/>
      <c r="AH27" s="221"/>
    </row>
    <row r="28" spans="1:34" ht="13.5" customHeight="1" x14ac:dyDescent="0.25">
      <c r="A28" s="118"/>
      <c r="B28" s="218"/>
      <c r="C28" s="259"/>
      <c r="D28" s="64"/>
      <c r="E28" s="64"/>
      <c r="F28" s="64"/>
      <c r="G28" s="64"/>
      <c r="H28" s="64"/>
      <c r="I28" s="65"/>
      <c r="J28" s="66"/>
      <c r="K28" s="5"/>
      <c r="L28" s="6"/>
      <c r="M28" s="6"/>
      <c r="N28" s="6"/>
      <c r="O28" s="6"/>
      <c r="P28" s="6"/>
      <c r="Q28" s="6"/>
      <c r="R28" s="6"/>
      <c r="S28" s="6"/>
      <c r="T28" s="6"/>
      <c r="U28" s="67"/>
      <c r="V28" s="64"/>
      <c r="W28" s="64"/>
      <c r="X28" s="68"/>
      <c r="Y28" s="67"/>
      <c r="Z28" s="64"/>
      <c r="AA28" s="64"/>
      <c r="AB28" s="64"/>
      <c r="AC28" s="68"/>
      <c r="AD28" s="1"/>
      <c r="AE28" s="260" t="s">
        <v>62</v>
      </c>
      <c r="AF28" s="261"/>
      <c r="AG28" s="261"/>
      <c r="AH28" s="221"/>
    </row>
    <row r="29" spans="1:34" ht="14.25" customHeight="1" x14ac:dyDescent="0.25">
      <c r="A29" s="118"/>
      <c r="B29" s="218"/>
      <c r="C29" s="262"/>
      <c r="D29" s="263" t="s">
        <v>63</v>
      </c>
      <c r="E29" s="264"/>
      <c r="F29" s="264"/>
      <c r="G29" s="265"/>
      <c r="H29" s="56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8"/>
      <c r="U29" s="266" t="s">
        <v>64</v>
      </c>
      <c r="V29" s="265"/>
      <c r="W29" s="265"/>
      <c r="X29" s="59"/>
      <c r="Y29" s="59"/>
      <c r="Z29" s="60"/>
      <c r="AA29" s="60"/>
      <c r="AB29" s="60"/>
      <c r="AC29" s="61"/>
      <c r="AD29" s="1"/>
      <c r="AE29" s="267" t="s">
        <v>65</v>
      </c>
      <c r="AF29" s="7"/>
      <c r="AG29" s="7"/>
      <c r="AH29" s="221"/>
    </row>
    <row r="30" spans="1:34" ht="14.25" customHeight="1" thickBot="1" x14ac:dyDescent="0.3">
      <c r="A30" s="118"/>
      <c r="B30" s="218"/>
      <c r="C30" s="268"/>
      <c r="D30" s="269" t="s">
        <v>66</v>
      </c>
      <c r="E30" s="270"/>
      <c r="F30" s="270"/>
      <c r="G30" s="271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3"/>
      <c r="AD30" s="8"/>
      <c r="AE30" s="272"/>
      <c r="AF30" s="9"/>
      <c r="AG30" s="9"/>
      <c r="AH30" s="221"/>
    </row>
    <row r="31" spans="1:34" ht="14.25" customHeight="1" x14ac:dyDescent="0.25">
      <c r="A31" s="118"/>
      <c r="B31" s="273" t="s">
        <v>67</v>
      </c>
      <c r="C31" s="274"/>
      <c r="D31" s="275"/>
      <c r="E31" s="276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8"/>
      <c r="W31" s="278"/>
      <c r="X31" s="279" t="s">
        <v>68</v>
      </c>
      <c r="Y31" s="277"/>
      <c r="Z31" s="277"/>
      <c r="AA31" s="275"/>
      <c r="AB31" s="280"/>
      <c r="AC31" s="280"/>
      <c r="AD31" s="280"/>
      <c r="AE31" s="281" t="s">
        <v>69</v>
      </c>
      <c r="AF31" s="280"/>
      <c r="AG31" s="281" t="s">
        <v>70</v>
      </c>
      <c r="AH31" s="282"/>
    </row>
    <row r="32" spans="1:34" ht="15.75" customHeight="1" thickBot="1" x14ac:dyDescent="0.3">
      <c r="A32" s="118"/>
      <c r="B32" s="283" t="s">
        <v>71</v>
      </c>
      <c r="C32" s="283"/>
      <c r="D32" s="284"/>
      <c r="E32" s="285"/>
      <c r="F32" s="283"/>
      <c r="G32" s="283"/>
      <c r="H32" s="283"/>
      <c r="I32" s="283"/>
      <c r="J32" s="283"/>
      <c r="K32" s="283"/>
      <c r="L32" s="283"/>
      <c r="M32" s="283"/>
      <c r="N32" s="283"/>
      <c r="O32" s="286"/>
      <c r="P32" s="286"/>
      <c r="Q32" s="286"/>
      <c r="R32" s="286"/>
      <c r="S32" s="283"/>
      <c r="T32" s="283"/>
      <c r="U32" s="283"/>
      <c r="V32" s="283"/>
      <c r="W32" s="283"/>
      <c r="X32" s="283"/>
      <c r="Y32" s="283"/>
      <c r="Z32" s="283"/>
      <c r="AA32" s="284"/>
      <c r="AB32" s="287"/>
      <c r="AC32" s="287"/>
      <c r="AD32" s="287"/>
      <c r="AE32" s="288" t="s">
        <v>8</v>
      </c>
      <c r="AF32" s="287"/>
      <c r="AG32" s="289" t="s">
        <v>72</v>
      </c>
      <c r="AH32" s="10"/>
    </row>
    <row r="33" spans="1:34" ht="14.25" customHeight="1" x14ac:dyDescent="0.25">
      <c r="A33" s="118"/>
      <c r="B33" s="290" t="s">
        <v>73</v>
      </c>
      <c r="C33" s="291"/>
      <c r="D33" s="292">
        <v>1</v>
      </c>
      <c r="E33" s="293"/>
      <c r="F33" s="294" t="s">
        <v>74</v>
      </c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95" t="s">
        <v>75</v>
      </c>
      <c r="T33" s="54" t="str">
        <f>IF('[1]Earned Inc Calc'!J23&gt;0,"PRI  "&amp;TEXT('[1]Earned Inc Calc'!J23,"$0,000"),IF('[1]Earned Inc Calc'!J33&gt;0,"DFC  "&amp;TEXT('[1]Earned Inc Calc'!J33,"$0,000"),IF(OR('[1]2441'!O100="",'[1]2441'!O100=0),"","DCB")))</f>
        <v/>
      </c>
      <c r="U33" s="55"/>
      <c r="V33" s="55"/>
      <c r="W33" s="55"/>
      <c r="X33" s="55"/>
      <c r="Y33" s="296"/>
      <c r="Z33" s="297"/>
      <c r="AA33" s="298">
        <v>1</v>
      </c>
      <c r="AB33" s="422">
        <f>SUM('Data Sheet'!B7:B10)</f>
        <v>84000</v>
      </c>
      <c r="AC33" s="423"/>
      <c r="AD33" s="423"/>
      <c r="AE33" s="423"/>
      <c r="AF33" s="423"/>
      <c r="AG33" s="299"/>
      <c r="AH33" s="221"/>
    </row>
    <row r="34" spans="1:34" ht="14.25" customHeight="1" x14ac:dyDescent="0.25">
      <c r="A34" s="118"/>
      <c r="B34" s="300"/>
      <c r="C34" s="300"/>
      <c r="D34" s="292">
        <v>2</v>
      </c>
      <c r="E34" s="301" t="s">
        <v>77</v>
      </c>
      <c r="F34" s="294" t="s">
        <v>78</v>
      </c>
      <c r="G34" s="302"/>
      <c r="H34" s="302"/>
      <c r="I34" s="302"/>
      <c r="J34" s="302"/>
      <c r="K34" s="302"/>
      <c r="L34" s="11" t="s">
        <v>79</v>
      </c>
      <c r="M34" s="303" t="s">
        <v>80</v>
      </c>
      <c r="N34" s="304"/>
      <c r="O34" s="305"/>
      <c r="P34" s="305"/>
      <c r="Q34" s="305"/>
      <c r="R34" s="305"/>
      <c r="S34" s="292"/>
      <c r="T34" s="306" t="s">
        <v>81</v>
      </c>
      <c r="U34" s="307"/>
      <c r="V34" s="293"/>
      <c r="W34" s="293"/>
      <c r="X34" s="293"/>
      <c r="Y34" s="293"/>
      <c r="Z34" s="11" t="s">
        <v>82</v>
      </c>
      <c r="AA34" s="303" t="s">
        <v>83</v>
      </c>
      <c r="AB34" s="308">
        <v>0</v>
      </c>
      <c r="AC34" s="309"/>
      <c r="AD34" s="309"/>
      <c r="AE34" s="309"/>
      <c r="AF34" s="309"/>
      <c r="AG34" s="310"/>
      <c r="AH34" s="221"/>
    </row>
    <row r="35" spans="1:34" ht="14.25" customHeight="1" x14ac:dyDescent="0.25">
      <c r="A35" s="118"/>
      <c r="B35" s="300"/>
      <c r="C35" s="300"/>
      <c r="D35" s="292">
        <v>3</v>
      </c>
      <c r="E35" s="311" t="s">
        <v>77</v>
      </c>
      <c r="F35" s="294" t="s">
        <v>84</v>
      </c>
      <c r="G35" s="302"/>
      <c r="H35" s="302"/>
      <c r="I35" s="302"/>
      <c r="J35" s="302"/>
      <c r="K35" s="302"/>
      <c r="L35" s="11" t="s">
        <v>79</v>
      </c>
      <c r="M35" s="303" t="s">
        <v>85</v>
      </c>
      <c r="N35" s="304"/>
      <c r="O35" s="305"/>
      <c r="P35" s="305"/>
      <c r="Q35" s="305"/>
      <c r="R35" s="305"/>
      <c r="S35" s="292"/>
      <c r="T35" s="306" t="s">
        <v>86</v>
      </c>
      <c r="U35" s="307"/>
      <c r="V35" s="293"/>
      <c r="W35" s="293"/>
      <c r="X35" s="293"/>
      <c r="Y35" s="293"/>
      <c r="Z35" s="11" t="s">
        <v>87</v>
      </c>
      <c r="AA35" s="303" t="s">
        <v>88</v>
      </c>
      <c r="AB35" s="312">
        <v>0</v>
      </c>
      <c r="AC35" s="313"/>
      <c r="AD35" s="313"/>
      <c r="AE35" s="313"/>
      <c r="AF35" s="313"/>
      <c r="AG35" s="310"/>
      <c r="AH35" s="221"/>
    </row>
    <row r="36" spans="1:34" ht="14.25" customHeight="1" x14ac:dyDescent="0.25">
      <c r="A36" s="118"/>
      <c r="B36" s="314"/>
      <c r="C36" s="314"/>
      <c r="D36" s="292">
        <v>4</v>
      </c>
      <c r="E36" s="311" t="s">
        <v>77</v>
      </c>
      <c r="F36" s="294" t="s">
        <v>89</v>
      </c>
      <c r="G36" s="302"/>
      <c r="H36" s="302"/>
      <c r="I36" s="302"/>
      <c r="J36" s="302"/>
      <c r="K36" s="302"/>
      <c r="L36" s="315" t="s">
        <v>90</v>
      </c>
      <c r="M36" s="303" t="s">
        <v>91</v>
      </c>
      <c r="N36" s="304"/>
      <c r="O36" s="305"/>
      <c r="P36" s="305"/>
      <c r="Q36" s="305"/>
      <c r="R36" s="305"/>
      <c r="S36" s="292"/>
      <c r="T36" s="306" t="s">
        <v>92</v>
      </c>
      <c r="U36" s="307"/>
      <c r="V36" s="293"/>
      <c r="W36" s="293"/>
      <c r="X36" s="293"/>
      <c r="Y36" s="293"/>
      <c r="Z36" s="11" t="str">
        <f>IF(AH36&lt;&gt;"","Rollover",".   .   .   . ")</f>
        <v xml:space="preserve">.   .   .   . </v>
      </c>
      <c r="AA36" s="303" t="s">
        <v>93</v>
      </c>
      <c r="AB36" s="312">
        <v>0</v>
      </c>
      <c r="AC36" s="313"/>
      <c r="AD36" s="313"/>
      <c r="AE36" s="313"/>
      <c r="AF36" s="313"/>
      <c r="AG36" s="310"/>
      <c r="AH36" s="10"/>
    </row>
    <row r="37" spans="1:34" ht="14.25" customHeight="1" x14ac:dyDescent="0.25">
      <c r="A37" s="118"/>
      <c r="B37" s="316" t="s">
        <v>76</v>
      </c>
      <c r="C37" s="317"/>
      <c r="D37" s="292">
        <v>5</v>
      </c>
      <c r="E37" s="311" t="s">
        <v>77</v>
      </c>
      <c r="F37" s="294" t="s">
        <v>94</v>
      </c>
      <c r="G37" s="302"/>
      <c r="H37" s="302"/>
      <c r="I37" s="302"/>
      <c r="J37" s="311" t="s">
        <v>8</v>
      </c>
      <c r="K37" s="302"/>
      <c r="L37" s="11" t="s">
        <v>79</v>
      </c>
      <c r="M37" s="303" t="s">
        <v>95</v>
      </c>
      <c r="N37" s="304"/>
      <c r="O37" s="305"/>
      <c r="P37" s="305"/>
      <c r="Q37" s="305"/>
      <c r="R37" s="305"/>
      <c r="S37" s="292"/>
      <c r="T37" s="306" t="s">
        <v>92</v>
      </c>
      <c r="U37" s="307"/>
      <c r="V37" s="293"/>
      <c r="W37" s="293"/>
      <c r="X37" s="293"/>
      <c r="Y37" s="293"/>
      <c r="Z37" s="11" t="s">
        <v>82</v>
      </c>
      <c r="AA37" s="303" t="s">
        <v>96</v>
      </c>
      <c r="AB37" s="312">
        <v>0</v>
      </c>
      <c r="AC37" s="313"/>
      <c r="AD37" s="313"/>
      <c r="AE37" s="313"/>
      <c r="AF37" s="313"/>
      <c r="AG37" s="310"/>
      <c r="AH37" s="221"/>
    </row>
    <row r="38" spans="1:34" ht="14.25" customHeight="1" x14ac:dyDescent="0.25">
      <c r="A38" s="118"/>
      <c r="B38" s="316" t="s">
        <v>97</v>
      </c>
      <c r="C38" s="318"/>
      <c r="D38" s="319">
        <v>6</v>
      </c>
      <c r="E38" s="293"/>
      <c r="F38" s="294" t="s">
        <v>98</v>
      </c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93"/>
      <c r="U38" s="320"/>
      <c r="V38" s="320"/>
      <c r="W38" s="320"/>
      <c r="X38" s="320"/>
      <c r="Y38" s="293"/>
      <c r="Z38" s="11" t="s">
        <v>99</v>
      </c>
      <c r="AA38" s="321">
        <v>6</v>
      </c>
      <c r="AB38" s="312">
        <f>SUM(AB33:AF37)</f>
        <v>84000</v>
      </c>
      <c r="AC38" s="313"/>
      <c r="AD38" s="313"/>
      <c r="AE38" s="313"/>
      <c r="AF38" s="313"/>
      <c r="AG38" s="322"/>
      <c r="AH38" s="10"/>
    </row>
    <row r="39" spans="1:34" ht="13.5" customHeight="1" x14ac:dyDescent="0.25">
      <c r="A39" s="118"/>
      <c r="B39" s="323" t="s">
        <v>100</v>
      </c>
      <c r="C39" s="318" t="s">
        <v>101</v>
      </c>
      <c r="D39" s="319">
        <v>7</v>
      </c>
      <c r="E39" s="293"/>
      <c r="F39" s="324" t="s">
        <v>102</v>
      </c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93"/>
      <c r="U39" s="293"/>
      <c r="V39" s="293"/>
      <c r="W39" s="293"/>
      <c r="X39" s="293"/>
      <c r="Y39" s="293"/>
      <c r="Z39" s="11"/>
      <c r="AA39" s="325"/>
      <c r="AB39" s="326"/>
      <c r="AC39" s="327"/>
      <c r="AD39" s="327"/>
      <c r="AE39" s="327"/>
      <c r="AF39" s="327"/>
      <c r="AG39" s="322"/>
      <c r="AH39" s="328"/>
    </row>
    <row r="40" spans="1:34" x14ac:dyDescent="0.25">
      <c r="A40" s="118"/>
      <c r="B40" s="329"/>
      <c r="C40" s="330" t="s">
        <v>103</v>
      </c>
      <c r="D40" s="319"/>
      <c r="E40" s="331"/>
      <c r="F40" s="324" t="s">
        <v>104</v>
      </c>
      <c r="G40" s="218"/>
      <c r="H40" s="218"/>
      <c r="I40" s="332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93"/>
      <c r="U40" s="292"/>
      <c r="V40" s="292"/>
      <c r="W40" s="292"/>
      <c r="X40" s="292"/>
      <c r="Y40" s="292"/>
      <c r="Z40" s="11" t="s">
        <v>105</v>
      </c>
      <c r="AA40" s="333">
        <v>7</v>
      </c>
      <c r="AB40" s="312">
        <f>AB38</f>
        <v>84000</v>
      </c>
      <c r="AC40" s="313"/>
      <c r="AD40" s="313"/>
      <c r="AE40" s="313"/>
      <c r="AF40" s="313"/>
      <c r="AG40" s="322"/>
      <c r="AH40" s="328"/>
    </row>
    <row r="41" spans="1:34" ht="15.75" customHeight="1" x14ac:dyDescent="0.25">
      <c r="A41" s="118"/>
      <c r="B41" s="334"/>
      <c r="C41" s="335">
        <v>12000</v>
      </c>
      <c r="D41" s="336">
        <v>8</v>
      </c>
      <c r="E41" s="331"/>
      <c r="F41" s="324" t="s">
        <v>106</v>
      </c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93"/>
      <c r="U41" s="293"/>
      <c r="V41" s="293"/>
      <c r="W41" s="293"/>
      <c r="X41" s="293"/>
      <c r="Y41" s="293"/>
      <c r="Z41" s="11" t="s">
        <v>107</v>
      </c>
      <c r="AA41" s="321">
        <v>8</v>
      </c>
      <c r="AB41" s="337">
        <f>'Data Sheet'!B14</f>
        <v>25654</v>
      </c>
      <c r="AC41" s="338"/>
      <c r="AD41" s="338"/>
      <c r="AE41" s="338"/>
      <c r="AF41" s="338"/>
      <c r="AG41" s="322"/>
      <c r="AH41" s="328"/>
    </row>
    <row r="42" spans="1:34" ht="16.5" customHeight="1" x14ac:dyDescent="0.25">
      <c r="A42" s="118"/>
      <c r="B42" s="323" t="s">
        <v>100</v>
      </c>
      <c r="C42" s="318" t="s">
        <v>108</v>
      </c>
      <c r="D42" s="339">
        <v>9</v>
      </c>
      <c r="E42" s="340"/>
      <c r="F42" s="341" t="s">
        <v>109</v>
      </c>
      <c r="G42" s="342"/>
      <c r="H42" s="342"/>
      <c r="I42" s="342"/>
      <c r="J42" s="342"/>
      <c r="K42" s="342"/>
      <c r="L42" s="342"/>
      <c r="M42" s="342"/>
      <c r="N42" s="342"/>
      <c r="O42" s="342"/>
      <c r="P42" s="342"/>
      <c r="Q42" s="342"/>
      <c r="R42" s="342"/>
      <c r="S42" s="342"/>
      <c r="T42" s="342"/>
      <c r="U42" s="342"/>
      <c r="V42" s="342"/>
      <c r="W42" s="342"/>
      <c r="X42" s="342"/>
      <c r="Y42" s="342"/>
      <c r="Z42" s="11" t="s">
        <v>110</v>
      </c>
      <c r="AA42" s="321">
        <v>9</v>
      </c>
      <c r="AB42" s="308">
        <v>0</v>
      </c>
      <c r="AC42" s="343"/>
      <c r="AD42" s="343"/>
      <c r="AE42" s="343"/>
      <c r="AF42" s="343"/>
      <c r="AG42" s="344"/>
      <c r="AH42" s="345"/>
    </row>
    <row r="43" spans="1:34" ht="12.75" customHeight="1" x14ac:dyDescent="0.25">
      <c r="A43" s="118"/>
      <c r="B43" s="329"/>
      <c r="C43" s="318" t="s">
        <v>111</v>
      </c>
      <c r="D43" s="339">
        <v>10</v>
      </c>
      <c r="E43" s="340"/>
      <c r="F43" s="341" t="s">
        <v>112</v>
      </c>
      <c r="G43" s="342"/>
      <c r="H43" s="342"/>
      <c r="I43" s="342"/>
      <c r="J43" s="342"/>
      <c r="K43" s="342"/>
      <c r="L43" s="342"/>
      <c r="M43" s="342"/>
      <c r="N43" s="342"/>
      <c r="O43" s="342"/>
      <c r="P43" s="342" t="s">
        <v>113</v>
      </c>
      <c r="Q43" s="342"/>
      <c r="R43" s="342"/>
      <c r="S43" s="342"/>
      <c r="T43" s="342"/>
      <c r="U43" s="342"/>
      <c r="V43" s="342"/>
      <c r="W43" s="342"/>
      <c r="X43" s="342"/>
      <c r="Y43" s="342"/>
      <c r="Z43" s="11" t="s">
        <v>114</v>
      </c>
      <c r="AA43" s="321">
        <v>10</v>
      </c>
      <c r="AB43" s="308">
        <f>AB40-AB41-AB42</f>
        <v>58346</v>
      </c>
      <c r="AC43" s="343"/>
      <c r="AD43" s="343"/>
      <c r="AE43" s="343"/>
      <c r="AF43" s="343"/>
      <c r="AG43" s="322"/>
      <c r="AH43" s="221"/>
    </row>
    <row r="44" spans="1:34" ht="12.75" customHeight="1" x14ac:dyDescent="0.25">
      <c r="A44" s="118"/>
      <c r="B44" s="329"/>
      <c r="C44" s="318" t="s">
        <v>115</v>
      </c>
      <c r="D44" s="339">
        <v>11</v>
      </c>
      <c r="E44" s="311" t="s">
        <v>77</v>
      </c>
      <c r="F44" s="346" t="s">
        <v>116</v>
      </c>
      <c r="G44" s="339"/>
      <c r="H44" s="347"/>
      <c r="I44" s="347"/>
      <c r="J44" s="347"/>
      <c r="K44" s="348" t="s">
        <v>117</v>
      </c>
      <c r="L44" s="339"/>
      <c r="M44" s="339"/>
      <c r="N44" s="339"/>
      <c r="O44" s="1"/>
      <c r="P44" s="348" t="s">
        <v>118</v>
      </c>
      <c r="Q44" s="339"/>
      <c r="R44" s="339"/>
      <c r="S44" s="1"/>
      <c r="T44" s="348" t="s">
        <v>119</v>
      </c>
      <c r="U44" s="349"/>
      <c r="V44" s="339"/>
      <c r="W44" s="1"/>
      <c r="X44" s="52"/>
      <c r="Y44" s="53"/>
      <c r="Z44" s="12" t="s">
        <v>120</v>
      </c>
      <c r="AA44" s="325"/>
      <c r="AB44" s="350">
        <f>Taxes!D25</f>
        <v>8775.119999999999</v>
      </c>
      <c r="AC44" s="351"/>
      <c r="AD44" s="351"/>
      <c r="AE44" s="351"/>
      <c r="AF44" s="351"/>
      <c r="AG44" s="352"/>
      <c r="AH44" s="353"/>
    </row>
    <row r="45" spans="1:34" ht="14.25" customHeight="1" x14ac:dyDescent="0.25">
      <c r="A45" s="118"/>
      <c r="B45" s="329"/>
      <c r="C45" s="354">
        <v>24000</v>
      </c>
      <c r="D45" s="339"/>
      <c r="E45" s="311" t="s">
        <v>121</v>
      </c>
      <c r="F45" s="346" t="s">
        <v>122</v>
      </c>
      <c r="G45" s="339"/>
      <c r="H45" s="339"/>
      <c r="I45" s="339"/>
      <c r="J45" s="339"/>
      <c r="K45" s="339"/>
      <c r="L45" s="339"/>
      <c r="M45" s="339"/>
      <c r="N45" s="339"/>
      <c r="O45" s="339"/>
      <c r="P45" s="339"/>
      <c r="Q45" s="339"/>
      <c r="R45" s="339"/>
      <c r="S45" s="339"/>
      <c r="T45" s="339"/>
      <c r="U45" s="339"/>
      <c r="V45" s="339"/>
      <c r="W45" s="339"/>
      <c r="X45" s="339"/>
      <c r="Y45" s="13" t="s">
        <v>123</v>
      </c>
      <c r="Z45" s="165" t="s">
        <v>8</v>
      </c>
      <c r="AA45" s="355">
        <v>11</v>
      </c>
      <c r="AB45" s="312">
        <f>AB44+0</f>
        <v>8775.119999999999</v>
      </c>
      <c r="AC45" s="313"/>
      <c r="AD45" s="313"/>
      <c r="AE45" s="313"/>
      <c r="AF45" s="313"/>
      <c r="AG45" s="352"/>
      <c r="AH45" s="353"/>
    </row>
    <row r="46" spans="1:34" ht="14.25" customHeight="1" x14ac:dyDescent="0.25">
      <c r="A46" s="118"/>
      <c r="B46" s="323" t="s">
        <v>100</v>
      </c>
      <c r="C46" s="318" t="s">
        <v>124</v>
      </c>
      <c r="D46" s="339">
        <v>12</v>
      </c>
      <c r="E46" s="311" t="s">
        <v>77</v>
      </c>
      <c r="F46" s="218"/>
      <c r="G46" s="218"/>
      <c r="H46" s="218"/>
      <c r="I46" s="218"/>
      <c r="J46" s="218"/>
      <c r="K46" s="218"/>
      <c r="L46" s="356" t="s">
        <v>125</v>
      </c>
      <c r="M46" s="347"/>
      <c r="N46" s="347"/>
      <c r="O46" s="292" t="s">
        <v>121</v>
      </c>
      <c r="P46" s="122" t="s">
        <v>126</v>
      </c>
      <c r="Q46" s="357"/>
      <c r="R46" s="357"/>
      <c r="S46" s="292"/>
      <c r="T46" s="357"/>
      <c r="U46" s="357"/>
      <c r="V46" s="357"/>
      <c r="W46" s="357"/>
      <c r="X46" s="357"/>
      <c r="Y46" s="357"/>
      <c r="Z46" s="165" t="s">
        <v>8</v>
      </c>
      <c r="AA46" s="358">
        <v>12</v>
      </c>
      <c r="AB46" s="308">
        <v>0</v>
      </c>
      <c r="AC46" s="309"/>
      <c r="AD46" s="309"/>
      <c r="AE46" s="309"/>
      <c r="AF46" s="309"/>
      <c r="AG46" s="322"/>
      <c r="AH46" s="221"/>
    </row>
    <row r="47" spans="1:34" ht="14.25" customHeight="1" x14ac:dyDescent="0.25">
      <c r="A47" s="118"/>
      <c r="B47" s="329"/>
      <c r="C47" s="318" t="s">
        <v>127</v>
      </c>
      <c r="D47" s="339">
        <v>13</v>
      </c>
      <c r="E47" s="293"/>
      <c r="F47" s="294" t="s">
        <v>128</v>
      </c>
      <c r="G47" s="218"/>
      <c r="H47" s="218"/>
      <c r="I47" s="218"/>
      <c r="J47" s="218"/>
      <c r="K47" s="218"/>
      <c r="L47" s="218"/>
      <c r="M47" s="218"/>
      <c r="N47" s="218"/>
      <c r="O47" s="357"/>
      <c r="P47" s="357"/>
      <c r="Q47" s="357"/>
      <c r="R47" s="357"/>
      <c r="S47" s="292"/>
      <c r="T47" s="357"/>
      <c r="U47" s="357"/>
      <c r="V47" s="357"/>
      <c r="W47" s="357"/>
      <c r="X47" s="357"/>
      <c r="Y47" s="357"/>
      <c r="Z47" s="11" t="s">
        <v>129</v>
      </c>
      <c r="AA47" s="358">
        <v>13</v>
      </c>
      <c r="AB47" s="308">
        <f>AB45-AB46</f>
        <v>8775.119999999999</v>
      </c>
      <c r="AC47" s="309"/>
      <c r="AD47" s="309"/>
      <c r="AE47" s="309"/>
      <c r="AF47" s="309"/>
      <c r="AG47" s="322"/>
      <c r="AH47" s="14"/>
    </row>
    <row r="48" spans="1:34" ht="14.25" customHeight="1" x14ac:dyDescent="0.25">
      <c r="A48" s="118"/>
      <c r="B48" s="329"/>
      <c r="C48" s="354">
        <v>18000</v>
      </c>
      <c r="D48" s="339">
        <v>14</v>
      </c>
      <c r="E48" s="293"/>
      <c r="F48" s="294" t="s">
        <v>130</v>
      </c>
      <c r="G48" s="218"/>
      <c r="H48" s="218"/>
      <c r="I48" s="218"/>
      <c r="J48" s="218"/>
      <c r="K48" s="218"/>
      <c r="L48" s="218"/>
      <c r="M48" s="218"/>
      <c r="N48" s="218"/>
      <c r="O48" s="359"/>
      <c r="P48" s="359"/>
      <c r="Q48" s="359"/>
      <c r="R48" s="359"/>
      <c r="S48" s="301"/>
      <c r="T48" s="357"/>
      <c r="U48" s="301"/>
      <c r="V48" s="357"/>
      <c r="W48" s="357"/>
      <c r="X48" s="357"/>
      <c r="Y48" s="357"/>
      <c r="Z48" s="11" t="s">
        <v>131</v>
      </c>
      <c r="AA48" s="358">
        <v>14</v>
      </c>
      <c r="AB48" s="308">
        <v>0</v>
      </c>
      <c r="AC48" s="309"/>
      <c r="AD48" s="309"/>
      <c r="AE48" s="309"/>
      <c r="AF48" s="309"/>
      <c r="AG48" s="322"/>
      <c r="AH48" s="221"/>
    </row>
    <row r="49" spans="1:34" ht="14.25" customHeight="1" x14ac:dyDescent="0.25">
      <c r="A49" s="118"/>
      <c r="B49" s="323" t="s">
        <v>100</v>
      </c>
      <c r="C49" s="354" t="s">
        <v>132</v>
      </c>
      <c r="D49" s="339">
        <v>15</v>
      </c>
      <c r="E49" s="360"/>
      <c r="F49" s="361" t="s">
        <v>133</v>
      </c>
      <c r="G49" s="342"/>
      <c r="H49" s="342"/>
      <c r="I49" s="342"/>
      <c r="J49" s="342"/>
      <c r="K49" s="342"/>
      <c r="L49" s="342"/>
      <c r="M49" s="342"/>
      <c r="N49" s="342"/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  <c r="Z49" s="11" t="s">
        <v>134</v>
      </c>
      <c r="AA49" s="358">
        <v>15</v>
      </c>
      <c r="AB49" s="362">
        <f>AB47+AB48</f>
        <v>8775.119999999999</v>
      </c>
      <c r="AC49" s="363"/>
      <c r="AD49" s="363"/>
      <c r="AE49" s="363"/>
      <c r="AF49" s="363"/>
      <c r="AG49" s="352"/>
      <c r="AH49" s="353"/>
    </row>
    <row r="50" spans="1:34" ht="14.25" customHeight="1" x14ac:dyDescent="0.25">
      <c r="A50" s="118"/>
      <c r="B50" s="329"/>
      <c r="C50" s="354" t="s">
        <v>135</v>
      </c>
      <c r="D50" s="339">
        <v>16</v>
      </c>
      <c r="E50" s="360"/>
      <c r="F50" s="361" t="s">
        <v>136</v>
      </c>
      <c r="G50" s="342"/>
      <c r="H50" s="342"/>
      <c r="I50" s="342"/>
      <c r="J50" s="342"/>
      <c r="K50" s="342"/>
      <c r="L50" s="342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2"/>
      <c r="Z50" s="11" t="s">
        <v>123</v>
      </c>
      <c r="AA50" s="358">
        <v>16</v>
      </c>
      <c r="AB50" s="362">
        <v>0</v>
      </c>
      <c r="AC50" s="363"/>
      <c r="AD50" s="363"/>
      <c r="AE50" s="363"/>
      <c r="AF50" s="363"/>
      <c r="AG50" s="352"/>
      <c r="AH50" s="353"/>
    </row>
    <row r="51" spans="1:34" ht="14.25" customHeight="1" x14ac:dyDescent="0.25">
      <c r="A51" s="118"/>
      <c r="B51" s="329"/>
      <c r="C51" s="318" t="s">
        <v>76</v>
      </c>
      <c r="D51" s="339">
        <v>17</v>
      </c>
      <c r="E51" s="360"/>
      <c r="F51" s="361" t="s">
        <v>137</v>
      </c>
      <c r="G51" s="342"/>
      <c r="H51" s="342"/>
      <c r="I51" s="364" t="s">
        <v>138</v>
      </c>
      <c r="J51" s="361"/>
      <c r="K51" s="342"/>
      <c r="L51" s="342"/>
      <c r="M51" s="365"/>
      <c r="N51" s="365"/>
      <c r="O51" s="366" t="s">
        <v>139</v>
      </c>
      <c r="P51" s="342"/>
      <c r="Q51" s="342"/>
      <c r="R51" s="365"/>
      <c r="S51" s="365"/>
      <c r="T51" s="367"/>
      <c r="U51" s="364"/>
      <c r="V51" s="342"/>
      <c r="W51" s="356" t="s">
        <v>140</v>
      </c>
      <c r="X51" s="51"/>
      <c r="Y51" s="51"/>
      <c r="Z51" s="11" t="s">
        <v>141</v>
      </c>
      <c r="AA51" s="325"/>
      <c r="AB51" s="326"/>
      <c r="AC51" s="368"/>
      <c r="AD51" s="368"/>
      <c r="AE51" s="368"/>
      <c r="AF51" s="368"/>
      <c r="AG51" s="352"/>
      <c r="AH51" s="353"/>
    </row>
    <row r="52" spans="1:34" ht="14.25" customHeight="1" x14ac:dyDescent="0.25">
      <c r="A52" s="118"/>
      <c r="B52" s="329"/>
      <c r="C52" s="318" t="s">
        <v>142</v>
      </c>
      <c r="D52" s="339"/>
      <c r="E52" s="360"/>
      <c r="F52" s="361" t="s">
        <v>143</v>
      </c>
      <c r="G52" s="342"/>
      <c r="H52" s="360"/>
      <c r="I52" s="360"/>
      <c r="J52" s="360"/>
      <c r="K52" s="342"/>
      <c r="L52" s="369"/>
      <c r="M52" s="363"/>
      <c r="N52" s="363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15" t="s">
        <v>170</v>
      </c>
      <c r="AA52" s="355">
        <v>17</v>
      </c>
      <c r="AB52" s="312">
        <v>0</v>
      </c>
      <c r="AC52" s="313"/>
      <c r="AD52" s="313"/>
      <c r="AE52" s="313"/>
      <c r="AF52" s="313"/>
      <c r="AG52" s="322"/>
      <c r="AH52" s="221"/>
    </row>
    <row r="53" spans="1:34" ht="14.25" customHeight="1" x14ac:dyDescent="0.25">
      <c r="A53" s="118"/>
      <c r="B53" s="370"/>
      <c r="C53" s="371" t="s">
        <v>144</v>
      </c>
      <c r="D53" s="372">
        <v>18</v>
      </c>
      <c r="E53" s="373"/>
      <c r="F53" s="374" t="s">
        <v>145</v>
      </c>
      <c r="G53" s="375"/>
      <c r="H53" s="375"/>
      <c r="I53" s="375"/>
      <c r="J53" s="375"/>
      <c r="K53" s="375"/>
      <c r="L53" s="375"/>
      <c r="M53" s="375"/>
      <c r="N53" s="375"/>
      <c r="O53" s="375"/>
      <c r="P53" s="375"/>
      <c r="Q53" s="375"/>
      <c r="R53" s="375"/>
      <c r="S53" s="375"/>
      <c r="T53" s="375"/>
      <c r="U53" s="375"/>
      <c r="V53" s="375"/>
      <c r="W53" s="375"/>
      <c r="X53" s="375"/>
      <c r="Y53" s="375"/>
      <c r="Z53" s="16" t="s">
        <v>129</v>
      </c>
      <c r="AA53" s="358">
        <v>18</v>
      </c>
      <c r="AB53" s="362">
        <f>AB50+AB52</f>
        <v>0</v>
      </c>
      <c r="AC53" s="363"/>
      <c r="AD53" s="363"/>
      <c r="AE53" s="363"/>
      <c r="AF53" s="363"/>
      <c r="AG53" s="322"/>
      <c r="AH53" s="221"/>
    </row>
    <row r="54" spans="1:34" ht="14.25" customHeight="1" x14ac:dyDescent="0.25">
      <c r="A54" s="118"/>
      <c r="B54" s="153"/>
      <c r="C54" s="153"/>
      <c r="D54" s="339">
        <v>19</v>
      </c>
      <c r="E54" s="360"/>
      <c r="F54" s="361" t="s">
        <v>146</v>
      </c>
      <c r="G54" s="342"/>
      <c r="H54" s="342"/>
      <c r="I54" s="342"/>
      <c r="J54" s="342"/>
      <c r="K54" s="342"/>
      <c r="L54" s="342"/>
      <c r="M54" s="342"/>
      <c r="N54" s="342"/>
      <c r="O54" s="342"/>
      <c r="P54" s="342"/>
      <c r="Q54" s="342"/>
      <c r="R54" s="342"/>
      <c r="S54" s="342"/>
      <c r="T54" s="342"/>
      <c r="U54" s="342"/>
      <c r="V54" s="342"/>
      <c r="W54" s="342"/>
      <c r="X54" s="342"/>
      <c r="Y54" s="342"/>
      <c r="Z54" s="11" t="s">
        <v>79</v>
      </c>
      <c r="AA54" s="358">
        <v>19</v>
      </c>
      <c r="AB54" s="362">
        <f>IF(AB53&gt;AB49,(AB53-AB49),0)</f>
        <v>0</v>
      </c>
      <c r="AC54" s="363"/>
      <c r="AD54" s="363"/>
      <c r="AE54" s="363"/>
      <c r="AF54" s="363"/>
      <c r="AG54" s="322"/>
      <c r="AH54" s="221"/>
    </row>
    <row r="55" spans="1:34" ht="14.25" customHeight="1" x14ac:dyDescent="0.25">
      <c r="A55" s="118"/>
      <c r="B55" s="376" t="s">
        <v>147</v>
      </c>
      <c r="C55" s="153"/>
      <c r="D55" s="339">
        <v>20</v>
      </c>
      <c r="E55" s="360" t="s">
        <v>77</v>
      </c>
      <c r="F55" s="361" t="s">
        <v>148</v>
      </c>
      <c r="G55" s="342"/>
      <c r="H55" s="342"/>
      <c r="I55" s="342"/>
      <c r="J55" s="342"/>
      <c r="K55" s="342"/>
      <c r="L55" s="342"/>
      <c r="M55" s="342"/>
      <c r="N55" s="342"/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17"/>
      <c r="Z55" s="377" t="s">
        <v>149</v>
      </c>
      <c r="AA55" s="358" t="s">
        <v>150</v>
      </c>
      <c r="AB55" s="378">
        <v>0</v>
      </c>
      <c r="AC55" s="379"/>
      <c r="AD55" s="379"/>
      <c r="AE55" s="379"/>
      <c r="AF55" s="379"/>
      <c r="AG55" s="322"/>
      <c r="AH55" s="221"/>
    </row>
    <row r="56" spans="1:34" ht="14.25" customHeight="1" x14ac:dyDescent="0.25">
      <c r="A56" s="118"/>
      <c r="B56" s="380" t="s">
        <v>151</v>
      </c>
      <c r="C56" s="153"/>
      <c r="D56" s="292"/>
      <c r="E56" s="311" t="s">
        <v>121</v>
      </c>
      <c r="F56" s="294" t="s">
        <v>152</v>
      </c>
      <c r="G56" s="218"/>
      <c r="H56" s="218"/>
      <c r="I56" s="48"/>
      <c r="J56" s="49"/>
      <c r="K56" s="49"/>
      <c r="L56" s="49"/>
      <c r="M56" s="49"/>
      <c r="N56" s="49"/>
      <c r="O56" s="49"/>
      <c r="P56" s="50"/>
      <c r="Q56" s="218"/>
      <c r="R56" s="218"/>
      <c r="S56" s="381" t="s">
        <v>153</v>
      </c>
      <c r="T56" s="18"/>
      <c r="U56" s="382" t="s">
        <v>154</v>
      </c>
      <c r="V56" s="382"/>
      <c r="W56" s="382"/>
      <c r="X56" s="19"/>
      <c r="Y56" s="383" t="s">
        <v>155</v>
      </c>
      <c r="Z56" s="384"/>
      <c r="AA56" s="385"/>
      <c r="AB56" s="386"/>
      <c r="AC56" s="387"/>
      <c r="AD56" s="387"/>
      <c r="AE56" s="387"/>
      <c r="AF56" s="387"/>
      <c r="AG56" s="322"/>
      <c r="AH56" s="221"/>
    </row>
    <row r="57" spans="1:34" ht="14.25" customHeight="1" x14ac:dyDescent="0.25">
      <c r="A57" s="118"/>
      <c r="B57" s="388" t="s">
        <v>156</v>
      </c>
      <c r="C57" s="153"/>
      <c r="D57" s="292"/>
      <c r="E57" s="311" t="s">
        <v>157</v>
      </c>
      <c r="F57" s="294" t="s">
        <v>158</v>
      </c>
      <c r="G57" s="218"/>
      <c r="H57" s="218"/>
      <c r="I57" s="48"/>
      <c r="J57" s="49"/>
      <c r="K57" s="49"/>
      <c r="L57" s="49"/>
      <c r="M57" s="49"/>
      <c r="N57" s="49"/>
      <c r="O57" s="49"/>
      <c r="P57" s="49"/>
      <c r="Q57" s="49"/>
      <c r="R57" s="50"/>
      <c r="S57" s="302"/>
      <c r="T57" s="389"/>
      <c r="U57" s="390"/>
      <c r="V57" s="390"/>
      <c r="W57" s="390"/>
      <c r="X57" s="390"/>
      <c r="Y57" s="390"/>
      <c r="Z57" s="11" t="s">
        <v>159</v>
      </c>
      <c r="AA57" s="391"/>
      <c r="AB57" s="392"/>
      <c r="AC57" s="393"/>
      <c r="AD57" s="393"/>
      <c r="AE57" s="393"/>
      <c r="AF57" s="393"/>
      <c r="AG57" s="322"/>
      <c r="AH57" s="221"/>
    </row>
    <row r="58" spans="1:34" ht="14.25" customHeight="1" x14ac:dyDescent="0.25">
      <c r="A58" s="118"/>
      <c r="B58" s="153"/>
      <c r="C58" s="153"/>
      <c r="D58" s="292">
        <v>21</v>
      </c>
      <c r="E58" s="311"/>
      <c r="F58" s="294" t="s">
        <v>160</v>
      </c>
      <c r="G58" s="218"/>
      <c r="H58" s="218"/>
      <c r="I58" s="218"/>
      <c r="J58" s="218"/>
      <c r="K58" s="302" t="s">
        <v>161</v>
      </c>
      <c r="L58" s="218"/>
      <c r="M58" s="218"/>
      <c r="N58" s="218"/>
      <c r="O58" s="218"/>
      <c r="P58" s="218"/>
      <c r="Q58" s="218"/>
      <c r="R58" s="218"/>
      <c r="S58" s="394" t="s">
        <v>162</v>
      </c>
      <c r="T58" s="325">
        <v>21</v>
      </c>
      <c r="U58" s="395"/>
      <c r="V58" s="396">
        <v>0</v>
      </c>
      <c r="W58" s="396"/>
      <c r="X58" s="396"/>
      <c r="Y58" s="396"/>
      <c r="Z58" s="397"/>
      <c r="AA58" s="391"/>
      <c r="AB58" s="398"/>
      <c r="AC58" s="399"/>
      <c r="AD58" s="399"/>
      <c r="AE58" s="399"/>
      <c r="AF58" s="399"/>
      <c r="AG58" s="322"/>
      <c r="AH58" s="221"/>
    </row>
    <row r="59" spans="1:34" ht="14.25" customHeight="1" x14ac:dyDescent="0.25">
      <c r="A59" s="118"/>
      <c r="B59" s="400" t="s">
        <v>163</v>
      </c>
      <c r="C59" s="170"/>
      <c r="D59" s="401">
        <v>22</v>
      </c>
      <c r="E59" s="402"/>
      <c r="F59" s="403" t="s">
        <v>164</v>
      </c>
      <c r="G59" s="404"/>
      <c r="H59" s="404"/>
      <c r="I59" s="404"/>
      <c r="J59" s="404"/>
      <c r="K59" s="404"/>
      <c r="L59" s="404"/>
      <c r="M59" s="404"/>
      <c r="N59" s="404"/>
      <c r="O59" s="404"/>
      <c r="P59" s="404"/>
      <c r="Q59" s="404"/>
      <c r="R59" s="404"/>
      <c r="S59" s="405"/>
      <c r="T59" s="406"/>
      <c r="U59" s="407"/>
      <c r="V59" s="407"/>
      <c r="W59" s="407"/>
      <c r="X59" s="407"/>
      <c r="Y59" s="407"/>
      <c r="Z59" s="408"/>
      <c r="AA59" s="409" t="s">
        <v>165</v>
      </c>
      <c r="AB59" s="362">
        <f>AB53-AB49</f>
        <v>-8775.119999999999</v>
      </c>
      <c r="AC59" s="363"/>
      <c r="AD59" s="363"/>
      <c r="AE59" s="363"/>
      <c r="AF59" s="363"/>
      <c r="AG59" s="322"/>
      <c r="AH59" s="221"/>
    </row>
    <row r="60" spans="1:34" ht="14.25" customHeight="1" thickBot="1" x14ac:dyDescent="0.3">
      <c r="A60" s="118"/>
      <c r="B60" s="410"/>
      <c r="C60" s="411"/>
      <c r="D60" s="284">
        <v>23</v>
      </c>
      <c r="E60" s="412"/>
      <c r="F60" s="413" t="s">
        <v>166</v>
      </c>
      <c r="G60" s="283"/>
      <c r="H60" s="283"/>
      <c r="I60" s="283"/>
      <c r="J60" s="283"/>
      <c r="K60" s="283"/>
      <c r="L60" s="283"/>
      <c r="M60" s="283"/>
      <c r="N60" s="283"/>
      <c r="O60" s="283"/>
      <c r="P60" s="283"/>
      <c r="Q60" s="283"/>
      <c r="R60" s="283"/>
      <c r="S60" s="20" t="s">
        <v>167</v>
      </c>
      <c r="T60" s="414">
        <v>23</v>
      </c>
      <c r="U60" s="415"/>
      <c r="V60" s="416">
        <v>0</v>
      </c>
      <c r="W60" s="416"/>
      <c r="X60" s="416"/>
      <c r="Y60" s="416"/>
      <c r="Z60" s="417"/>
      <c r="AA60" s="11" t="s">
        <v>149</v>
      </c>
      <c r="AB60" s="418"/>
      <c r="AC60" s="419"/>
      <c r="AD60" s="419"/>
      <c r="AE60" s="419"/>
      <c r="AF60" s="419"/>
      <c r="AG60" s="322"/>
      <c r="AH60" s="10"/>
    </row>
    <row r="61" spans="1:34" ht="14.25" customHeight="1" x14ac:dyDescent="0.25">
      <c r="A61" s="118"/>
      <c r="B61" s="367" t="s">
        <v>168</v>
      </c>
      <c r="C61" s="292"/>
      <c r="D61" s="292"/>
      <c r="E61" s="311"/>
      <c r="F61" s="294"/>
      <c r="G61" s="21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302"/>
      <c r="T61" s="389"/>
      <c r="U61" s="390"/>
      <c r="V61" s="390"/>
      <c r="W61" s="390"/>
      <c r="X61" s="390"/>
      <c r="Y61" s="390"/>
      <c r="Z61" s="420" t="s">
        <v>169</v>
      </c>
      <c r="AA61" s="420"/>
      <c r="AB61" s="420"/>
      <c r="AC61" s="420"/>
      <c r="AD61" s="420"/>
      <c r="AE61" s="390"/>
      <c r="AF61" s="421" t="str">
        <f>"("&amp;TaxYear&amp;")"</f>
        <v>(2018)</v>
      </c>
      <c r="AG61" s="322"/>
      <c r="AH61" s="221"/>
    </row>
    <row r="62" spans="1:34" ht="14.25" customHeight="1" x14ac:dyDescent="0.25">
      <c r="A62" s="221"/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/>
      <c r="AG62" s="221"/>
      <c r="AH62" s="221"/>
    </row>
  </sheetData>
  <sheetProtection password="C899" sheet="1" objects="1" scenarios="1"/>
  <mergeCells count="110">
    <mergeCell ref="AA3:AG3"/>
    <mergeCell ref="Y4:AG4"/>
    <mergeCell ref="B5:K5"/>
    <mergeCell ref="L5:X5"/>
    <mergeCell ref="Y5:AG5"/>
    <mergeCell ref="B1:B2"/>
    <mergeCell ref="C1:D2"/>
    <mergeCell ref="Q1:T2"/>
    <mergeCell ref="U1:X1"/>
    <mergeCell ref="Y1:AG1"/>
    <mergeCell ref="U2:X2"/>
    <mergeCell ref="Y2:AG2"/>
    <mergeCell ref="Y11:AG11"/>
    <mergeCell ref="B12:U12"/>
    <mergeCell ref="V12:X12"/>
    <mergeCell ref="Y12:AA12"/>
    <mergeCell ref="B14:X14"/>
    <mergeCell ref="O6:Y6"/>
    <mergeCell ref="Y7:AG7"/>
    <mergeCell ref="B8:K8"/>
    <mergeCell ref="L8:X8"/>
    <mergeCell ref="Y8:AG8"/>
    <mergeCell ref="P9:X9"/>
    <mergeCell ref="Z9:AG10"/>
    <mergeCell ref="B19:K19"/>
    <mergeCell ref="L19:Q19"/>
    <mergeCell ref="R19:W19"/>
    <mergeCell ref="B20:K20"/>
    <mergeCell ref="L20:Q20"/>
    <mergeCell ref="R20:W20"/>
    <mergeCell ref="X16:AA16"/>
    <mergeCell ref="AB16:AG16"/>
    <mergeCell ref="B17:K17"/>
    <mergeCell ref="L17:Q17"/>
    <mergeCell ref="R17:W17"/>
    <mergeCell ref="B18:K18"/>
    <mergeCell ref="L18:Q18"/>
    <mergeCell ref="R18:W18"/>
    <mergeCell ref="S23:Y23"/>
    <mergeCell ref="D24:N24"/>
    <mergeCell ref="O24:R24"/>
    <mergeCell ref="S24:Y24"/>
    <mergeCell ref="Z24:AA24"/>
    <mergeCell ref="S25:Y25"/>
    <mergeCell ref="D26:N26"/>
    <mergeCell ref="O26:R26"/>
    <mergeCell ref="S26:Y26"/>
    <mergeCell ref="D29:G29"/>
    <mergeCell ref="H29:T29"/>
    <mergeCell ref="U29:W29"/>
    <mergeCell ref="X29:AC29"/>
    <mergeCell ref="D30:G30"/>
    <mergeCell ref="H30:AC30"/>
    <mergeCell ref="Z26:AA26"/>
    <mergeCell ref="C27:C28"/>
    <mergeCell ref="D27:J27"/>
    <mergeCell ref="K27:R27"/>
    <mergeCell ref="U27:X27"/>
    <mergeCell ref="Y27:AC27"/>
    <mergeCell ref="D28:J28"/>
    <mergeCell ref="U28:X28"/>
    <mergeCell ref="Y28:AC28"/>
    <mergeCell ref="AB39:AF39"/>
    <mergeCell ref="AB40:AF40"/>
    <mergeCell ref="AB41:AF41"/>
    <mergeCell ref="AB36:AF36"/>
    <mergeCell ref="N37:R37"/>
    <mergeCell ref="AB37:AF37"/>
    <mergeCell ref="U38:X38"/>
    <mergeCell ref="AB38:AF38"/>
    <mergeCell ref="B33:C36"/>
    <mergeCell ref="T33:X33"/>
    <mergeCell ref="Y33:Z33"/>
    <mergeCell ref="AB33:AF33"/>
    <mergeCell ref="N34:R34"/>
    <mergeCell ref="AB34:AF34"/>
    <mergeCell ref="N35:R35"/>
    <mergeCell ref="AB35:AF35"/>
    <mergeCell ref="N36:R36"/>
    <mergeCell ref="M46:N46"/>
    <mergeCell ref="AB46:AF46"/>
    <mergeCell ref="AB47:AF47"/>
    <mergeCell ref="AB48:AF48"/>
    <mergeCell ref="AB42:AF42"/>
    <mergeCell ref="AB43:AF43"/>
    <mergeCell ref="H44:J44"/>
    <mergeCell ref="X44:Y44"/>
    <mergeCell ref="AB44:AF44"/>
    <mergeCell ref="AB45:AF45"/>
    <mergeCell ref="M52:N52"/>
    <mergeCell ref="AB52:AF52"/>
    <mergeCell ref="AB53:AF53"/>
    <mergeCell ref="AB54:AF54"/>
    <mergeCell ref="AB49:AF49"/>
    <mergeCell ref="AB50:AF50"/>
    <mergeCell ref="M51:N51"/>
    <mergeCell ref="R51:S51"/>
    <mergeCell ref="X51:Y51"/>
    <mergeCell ref="AB51:AF51"/>
    <mergeCell ref="Z61:AD61"/>
    <mergeCell ref="V58:Y58"/>
    <mergeCell ref="AB58:AF58"/>
    <mergeCell ref="AB59:AF59"/>
    <mergeCell ref="V60:Y60"/>
    <mergeCell ref="AB60:AF60"/>
    <mergeCell ref="AB55:AF55"/>
    <mergeCell ref="I56:P56"/>
    <mergeCell ref="AB56:AF56"/>
    <mergeCell ref="I57:R57"/>
    <mergeCell ref="AB57:AF57"/>
  </mergeCells>
  <conditionalFormatting sqref="E1:Q1 E2:P2 B3">
    <cfRule type="expression" dxfId="128" priority="351">
      <formula>NoColor</formula>
    </cfRule>
  </conditionalFormatting>
  <conditionalFormatting sqref="D33:AA33 D34:K34 S34:Y34 D38:U38 AA34 M34:N34 AA42:AB42 K52:L52 D51:L51 G59:AA59 Q56:R56 G56:H57 G58:S58 G60:R60 AB60:AF60 AA56 S57:Y57 AA58 B5:I5 Y5:AG5 L5 D55:AA55 G61:Z61 AE61:AF61 D56:D61 E39 Y38 G39:Y39 AB38:AF41 AA38:AA39 F44:H44 K44:X44 F45:X45 D47:Y50 D44:D46 F46:M46 O46:Y46 O51:Q51 T51:X51 D52:G52 S52:U52 AA44:AF53 D53:Y54 AA54 B61:C61 D42:Y42">
    <cfRule type="expression" dxfId="127" priority="350">
      <formula>IF(NoColor,1,0)</formula>
    </cfRule>
  </conditionalFormatting>
  <conditionalFormatting sqref="B31:AG32 Y11:Y12 AF12:AG12 AC12:AD12 E58:F61">
    <cfRule type="expression" dxfId="126" priority="345">
      <formula>NoColor</formula>
    </cfRule>
  </conditionalFormatting>
  <conditionalFormatting sqref="D40:Y41 AA40:AA41">
    <cfRule type="expression" dxfId="125" priority="342">
      <formula>IF(NoColor,1,0)</formula>
    </cfRule>
  </conditionalFormatting>
  <conditionalFormatting sqref="X42">
    <cfRule type="expression" dxfId="124" priority="341">
      <formula>IF(NoColor,1,0)</formula>
    </cfRule>
  </conditionalFormatting>
  <conditionalFormatting sqref="AB49:AF51">
    <cfRule type="expression" dxfId="123" priority="340">
      <formula>IF(ISERROR(ROUND(Tax_SS_Benefits,0)),1,0)</formula>
    </cfRule>
  </conditionalFormatting>
  <conditionalFormatting sqref="D35:K35 S35:Y35 AA35 M35:N35">
    <cfRule type="expression" dxfId="122" priority="323">
      <formula>IF(NoColor,1,0)</formula>
    </cfRule>
  </conditionalFormatting>
  <conditionalFormatting sqref="D36:N36 S36:Y36 AA36">
    <cfRule type="expression" dxfId="121" priority="321">
      <formula>IF(NoColor,1,0)</formula>
    </cfRule>
  </conditionalFormatting>
  <conditionalFormatting sqref="D37:K37 S37:Y37 M37:N37 AA37">
    <cfRule type="expression" dxfId="120" priority="319">
      <formula>IF(NoColor,1,0)</formula>
    </cfRule>
  </conditionalFormatting>
  <conditionalFormatting sqref="Z35">
    <cfRule type="expression" dxfId="119" priority="314">
      <formula>IF(NoColor,1,0)</formula>
    </cfRule>
  </conditionalFormatting>
  <conditionalFormatting sqref="Z40">
    <cfRule type="expression" dxfId="118" priority="309">
      <formula>IF(NoColor,1,0)</formula>
    </cfRule>
  </conditionalFormatting>
  <conditionalFormatting sqref="Z38:Z39">
    <cfRule type="expression" dxfId="117" priority="317">
      <formula>IF(NoColor,1,0)</formula>
    </cfRule>
  </conditionalFormatting>
  <conditionalFormatting sqref="Z37">
    <cfRule type="expression" dxfId="116" priority="316">
      <formula>IF(NoColor,1,0)</formula>
    </cfRule>
  </conditionalFormatting>
  <conditionalFormatting sqref="Z36">
    <cfRule type="expression" dxfId="115" priority="315">
      <formula>IF(NoColor,1,0)</formula>
    </cfRule>
  </conditionalFormatting>
  <conditionalFormatting sqref="Z34">
    <cfRule type="expression" dxfId="114" priority="313">
      <formula>IF(NoColor,1,0)</formula>
    </cfRule>
  </conditionalFormatting>
  <conditionalFormatting sqref="L37">
    <cfRule type="expression" dxfId="113" priority="312">
      <formula>IF(NoColor,1,0)</formula>
    </cfRule>
  </conditionalFormatting>
  <conditionalFormatting sqref="L35">
    <cfRule type="expression" dxfId="112" priority="311">
      <formula>IF(NoColor,1,0)</formula>
    </cfRule>
  </conditionalFormatting>
  <conditionalFormatting sqref="L34">
    <cfRule type="expression" dxfId="111" priority="310">
      <formula>IF(NoColor,1,0)</formula>
    </cfRule>
  </conditionalFormatting>
  <conditionalFormatting sqref="Z41">
    <cfRule type="expression" dxfId="110" priority="308">
      <formula>IF(NoColor,1,0)</formula>
    </cfRule>
  </conditionalFormatting>
  <conditionalFormatting sqref="Z42">
    <cfRule type="expression" dxfId="109" priority="307">
      <formula>IF(NoColor,1,0)</formula>
    </cfRule>
  </conditionalFormatting>
  <conditionalFormatting sqref="Z48">
    <cfRule type="expression" dxfId="108" priority="303">
      <formula>IF(NoColor,1,0)</formula>
    </cfRule>
  </conditionalFormatting>
  <conditionalFormatting sqref="Z44">
    <cfRule type="expression" dxfId="107" priority="305">
      <formula>IF(NoColor,1,0)</formula>
    </cfRule>
  </conditionalFormatting>
  <conditionalFormatting sqref="Z47">
    <cfRule type="expression" dxfId="106" priority="304">
      <formula>IF(NoColor,1,0)</formula>
    </cfRule>
  </conditionalFormatting>
  <conditionalFormatting sqref="Z49">
    <cfRule type="expression" dxfId="105" priority="302">
      <formula>IF(NoColor,1,0)</formula>
    </cfRule>
  </conditionalFormatting>
  <conditionalFormatting sqref="Z50">
    <cfRule type="expression" dxfId="104" priority="301">
      <formula>IF(NoColor,1,0)</formula>
    </cfRule>
  </conditionalFormatting>
  <conditionalFormatting sqref="V52">
    <cfRule type="expression" dxfId="103" priority="300">
      <formula>IF(NoColor,1,0)</formula>
    </cfRule>
  </conditionalFormatting>
  <conditionalFormatting sqref="Z53">
    <cfRule type="expression" dxfId="102" priority="299">
      <formula>IF(NoColor,1,0)</formula>
    </cfRule>
  </conditionalFormatting>
  <conditionalFormatting sqref="T58">
    <cfRule type="expression" dxfId="101" priority="287">
      <formula>IF(NoColor,1,0)</formula>
    </cfRule>
  </conditionalFormatting>
  <conditionalFormatting sqref="T60">
    <cfRule type="expression" dxfId="100" priority="285">
      <formula>IF(NoColor,1,0)</formula>
    </cfRule>
  </conditionalFormatting>
  <conditionalFormatting sqref="AB60:AF60">
    <cfRule type="expression" dxfId="99" priority="284">
      <formula>IF(ISERROR(ROUND(Tax_SS_Benefits,0)),1,0)</formula>
    </cfRule>
  </conditionalFormatting>
  <conditionalFormatting sqref="AA57">
    <cfRule type="expression" dxfId="98" priority="283">
      <formula>IF(NoColor,1,0)</formula>
    </cfRule>
  </conditionalFormatting>
  <conditionalFormatting sqref="B1:D2 Y2:AG2 U1">
    <cfRule type="expression" dxfId="97" priority="282">
      <formula>NoColor</formula>
    </cfRule>
  </conditionalFormatting>
  <conditionalFormatting sqref="Y15:AG15">
    <cfRule type="expression" dxfId="96" priority="262">
      <formula>NoColor</formula>
    </cfRule>
  </conditionalFormatting>
  <conditionalFormatting sqref="AB16">
    <cfRule type="expression" dxfId="95" priority="244">
      <formula>NoColor</formula>
    </cfRule>
  </conditionalFormatting>
  <conditionalFormatting sqref="D21:AG23 D24:N24 S24:Z24">
    <cfRule type="expression" dxfId="94" priority="219">
      <formula>IF(NoColor,1,0)</formula>
    </cfRule>
  </conditionalFormatting>
  <conditionalFormatting sqref="Z25">
    <cfRule type="expression" dxfId="93" priority="211">
      <formula>IF(NoColor,1,0)</formula>
    </cfRule>
  </conditionalFormatting>
  <conditionalFormatting sqref="U28 Y28">
    <cfRule type="expression" dxfId="92" priority="208">
      <formula>NoColor</formula>
    </cfRule>
  </conditionalFormatting>
  <conditionalFormatting sqref="X29:AC29">
    <cfRule type="expression" dxfId="91" priority="207">
      <formula>NoColor</formula>
    </cfRule>
  </conditionalFormatting>
  <conditionalFormatting sqref="AB53:AF53">
    <cfRule type="expression" dxfId="90" priority="204">
      <formula>IF(ISERROR(ROUND(Tax_SS_Benefits,0)),1,0)</formula>
    </cfRule>
  </conditionalFormatting>
  <conditionalFormatting sqref="AB54:AF54">
    <cfRule type="expression" dxfId="89" priority="203">
      <formula>IF(NoColor,1,0)</formula>
    </cfRule>
  </conditionalFormatting>
  <conditionalFormatting sqref="AB54:AF54">
    <cfRule type="expression" dxfId="88" priority="202">
      <formula>IF(ISERROR(ROUND(Tax_SS_Benefits,0)),1,0)</formula>
    </cfRule>
  </conditionalFormatting>
  <conditionalFormatting sqref="AB55:AF55">
    <cfRule type="expression" dxfId="87" priority="201">
      <formula>IF(NoColor,1,0)</formula>
    </cfRule>
  </conditionalFormatting>
  <conditionalFormatting sqref="AB55:AF55">
    <cfRule type="expression" dxfId="86" priority="200">
      <formula>IF(ISERROR(ROUND(Tax_SS_Benefits,0)),1,0)</formula>
    </cfRule>
  </conditionalFormatting>
  <conditionalFormatting sqref="AB59:AF59">
    <cfRule type="expression" dxfId="85" priority="199">
      <formula>IF(NoColor,1,0)</formula>
    </cfRule>
  </conditionalFormatting>
  <conditionalFormatting sqref="AB59:AF59">
    <cfRule type="expression" dxfId="84" priority="198">
      <formula>IF(ISERROR(ROUND(Tax_SS_Benefits,0)),1,0)</formula>
    </cfRule>
  </conditionalFormatting>
  <conditionalFormatting sqref="F21">
    <cfRule type="expression" dxfId="83" priority="356" stopIfTrue="1">
      <formula>IF(AND(#REF!&gt;1000,#REF!&gt;0.1*#REF!,#REF!="",#REF!&lt;&gt;""),1,0)</formula>
    </cfRule>
  </conditionalFormatting>
  <conditionalFormatting sqref="Z9">
    <cfRule type="expression" dxfId="82" priority="181">
      <formula>NoColor</formula>
    </cfRule>
  </conditionalFormatting>
  <conditionalFormatting sqref="Z9:AG10">
    <cfRule type="expression" dxfId="81" priority="180">
      <formula>AND($Y$9="",$AH$9="",NOT(NoColor))</formula>
    </cfRule>
  </conditionalFormatting>
  <conditionalFormatting sqref="D39">
    <cfRule type="expression" dxfId="80" priority="157">
      <formula>IF(NoColor,1,0)</formula>
    </cfRule>
  </conditionalFormatting>
  <conditionalFormatting sqref="F39">
    <cfRule type="expression" dxfId="79" priority="156">
      <formula>IF(NoColor,1,0)</formula>
    </cfRule>
  </conditionalFormatting>
  <conditionalFormatting sqref="E44">
    <cfRule type="expression" dxfId="78" priority="155">
      <formula>IF(NoColor,1,0)</formula>
    </cfRule>
  </conditionalFormatting>
  <conditionalFormatting sqref="E45">
    <cfRule type="expression" dxfId="77" priority="154">
      <formula>IF(NoColor,1,0)</formula>
    </cfRule>
  </conditionalFormatting>
  <conditionalFormatting sqref="Z45">
    <cfRule type="expression" dxfId="76" priority="153">
      <formula>IF(NoColor,1,0)</formula>
    </cfRule>
  </conditionalFormatting>
  <conditionalFormatting sqref="E46">
    <cfRule type="expression" dxfId="75" priority="152">
      <formula>IF(NoColor,1,0)</formula>
    </cfRule>
  </conditionalFormatting>
  <conditionalFormatting sqref="Y45">
    <cfRule type="expression" dxfId="74" priority="151">
      <formula>IF(NoColor,1,0)</formula>
    </cfRule>
  </conditionalFormatting>
  <conditionalFormatting sqref="H52">
    <cfRule type="expression" dxfId="73" priority="149">
      <formula>IF(NoColor,1,0)</formula>
    </cfRule>
  </conditionalFormatting>
  <conditionalFormatting sqref="I52">
    <cfRule type="expression" dxfId="72" priority="148">
      <formula>IF(NoColor,1,0)</formula>
    </cfRule>
  </conditionalFormatting>
  <conditionalFormatting sqref="J52">
    <cfRule type="expression" dxfId="71" priority="147">
      <formula>IF(NoColor,1,0)</formula>
    </cfRule>
  </conditionalFormatting>
  <conditionalFormatting sqref="W52">
    <cfRule type="expression" dxfId="70" priority="146">
      <formula>IF(NoColor,1,0)</formula>
    </cfRule>
  </conditionalFormatting>
  <conditionalFormatting sqref="X52">
    <cfRule type="expression" dxfId="69" priority="145">
      <formula>IF(NoColor,1,0)</formula>
    </cfRule>
  </conditionalFormatting>
  <conditionalFormatting sqref="Y52">
    <cfRule type="expression" dxfId="68" priority="144">
      <formula>IF(NoColor,1,0)</formula>
    </cfRule>
  </conditionalFormatting>
  <conditionalFormatting sqref="Z52">
    <cfRule type="expression" dxfId="67" priority="143">
      <formula>IF(NoColor,1,0)</formula>
    </cfRule>
  </conditionalFormatting>
  <conditionalFormatting sqref="O52">
    <cfRule type="expression" dxfId="66" priority="142">
      <formula>IF(NoColor,1,0)</formula>
    </cfRule>
  </conditionalFormatting>
  <conditionalFormatting sqref="P52">
    <cfRule type="expression" dxfId="65" priority="141">
      <formula>IF(NoColor,1,0)</formula>
    </cfRule>
  </conditionalFormatting>
  <conditionalFormatting sqref="Q52">
    <cfRule type="expression" dxfId="64" priority="140">
      <formula>IF(NoColor,1,0)</formula>
    </cfRule>
  </conditionalFormatting>
  <conditionalFormatting sqref="R52">
    <cfRule type="expression" dxfId="63" priority="139">
      <formula>IF(NoColor,1,0)</formula>
    </cfRule>
  </conditionalFormatting>
  <conditionalFormatting sqref="S60">
    <cfRule type="expression" dxfId="62" priority="138">
      <formula>IF(NoColor,1,0)</formula>
    </cfRule>
  </conditionalFormatting>
  <conditionalFormatting sqref="B3:Z3">
    <cfRule type="expression" dxfId="2" priority="137">
      <formula>NoColor</formula>
    </cfRule>
  </conditionalFormatting>
  <conditionalFormatting sqref="Z46">
    <cfRule type="expression" dxfId="61" priority="123">
      <formula>IF(NoColor,1,0)</formula>
    </cfRule>
  </conditionalFormatting>
  <conditionalFormatting sqref="Z54">
    <cfRule type="expression" dxfId="60" priority="122">
      <formula>IF(NoColor,1,0)</formula>
    </cfRule>
  </conditionalFormatting>
  <conditionalFormatting sqref="Z57">
    <cfRule type="expression" dxfId="59" priority="121">
      <formula>IF(NoColor,1,0)</formula>
    </cfRule>
  </conditionalFormatting>
  <conditionalFormatting sqref="Z51">
    <cfRule type="expression" dxfId="58" priority="118">
      <formula>IF(NoColor,1,0)</formula>
    </cfRule>
  </conditionalFormatting>
  <conditionalFormatting sqref="AA60">
    <cfRule type="expression" dxfId="57" priority="117">
      <formula>IF(NoColor,1,0)</formula>
    </cfRule>
  </conditionalFormatting>
  <conditionalFormatting sqref="Z26">
    <cfRule type="expression" dxfId="56" priority="96">
      <formula>IF(NoColor,1,0)</formula>
    </cfRule>
  </conditionalFormatting>
  <conditionalFormatting sqref="B21">
    <cfRule type="expression" dxfId="55" priority="95">
      <formula>IF(NoColor,1,0)</formula>
    </cfRule>
  </conditionalFormatting>
  <conditionalFormatting sqref="B22:B29">
    <cfRule type="expression" dxfId="54" priority="94">
      <formula>IF(NoColor,1,0)</formula>
    </cfRule>
  </conditionalFormatting>
  <conditionalFormatting sqref="B6:AG6">
    <cfRule type="expression" dxfId="53" priority="93">
      <formula>NoColor</formula>
    </cfRule>
  </conditionalFormatting>
  <conditionalFormatting sqref="B9:Y10">
    <cfRule type="expression" dxfId="52" priority="92">
      <formula>NoColor</formula>
    </cfRule>
  </conditionalFormatting>
  <conditionalFormatting sqref="Y1:AG1">
    <cfRule type="expression" dxfId="51" priority="91">
      <formula>NoColor</formula>
    </cfRule>
  </conditionalFormatting>
  <conditionalFormatting sqref="B8:AG8">
    <cfRule type="expression" dxfId="50" priority="90">
      <formula>NoColor</formula>
    </cfRule>
  </conditionalFormatting>
  <conditionalFormatting sqref="B12:AG12">
    <cfRule type="expression" dxfId="49" priority="89">
      <formula>NoColor</formula>
    </cfRule>
  </conditionalFormatting>
  <conditionalFormatting sqref="B15:AG20">
    <cfRule type="expression" dxfId="48" priority="86">
      <formula>NoColor</formula>
    </cfRule>
  </conditionalFormatting>
  <conditionalFormatting sqref="C21:C27 C29">
    <cfRule type="expression" dxfId="47" priority="85">
      <formula>NoColor</formula>
    </cfRule>
  </conditionalFormatting>
  <conditionalFormatting sqref="O24:AG24">
    <cfRule type="expression" dxfId="46" priority="84">
      <formula>NoColor</formula>
    </cfRule>
  </conditionalFormatting>
  <conditionalFormatting sqref="O26:AG26">
    <cfRule type="expression" dxfId="45" priority="83">
      <formula>NoColor</formula>
    </cfRule>
  </conditionalFormatting>
  <conditionalFormatting sqref="D28:U28 Y28 AD28">
    <cfRule type="expression" dxfId="44" priority="82">
      <formula>NoColor</formula>
    </cfRule>
  </conditionalFormatting>
  <conditionalFormatting sqref="H29:AC29">
    <cfRule type="expression" dxfId="43" priority="81">
      <formula>NoColor</formula>
    </cfRule>
  </conditionalFormatting>
  <conditionalFormatting sqref="AB33:AF37">
    <cfRule type="expression" dxfId="42" priority="80">
      <formula>NoColor</formula>
    </cfRule>
  </conditionalFormatting>
  <conditionalFormatting sqref="M51:S51">
    <cfRule type="expression" dxfId="41" priority="79">
      <formula>NoColor</formula>
    </cfRule>
  </conditionalFormatting>
  <conditionalFormatting sqref="M52:N52">
    <cfRule type="expression" dxfId="40" priority="78">
      <formula>NoColor</formula>
    </cfRule>
  </conditionalFormatting>
  <conditionalFormatting sqref="E56:Z57">
    <cfRule type="expression" dxfId="39" priority="77">
      <formula>NoColor</formula>
    </cfRule>
  </conditionalFormatting>
  <conditionalFormatting sqref="B30">
    <cfRule type="expression" dxfId="38" priority="72">
      <formula>IF(NoColor,1,0)</formula>
    </cfRule>
  </conditionalFormatting>
  <conditionalFormatting sqref="C30">
    <cfRule type="expression" dxfId="37" priority="71">
      <formula>NoColor</formula>
    </cfRule>
  </conditionalFormatting>
  <conditionalFormatting sqref="H30">
    <cfRule type="expression" dxfId="36" priority="70">
      <formula>NoColor</formula>
    </cfRule>
  </conditionalFormatting>
  <conditionalFormatting sqref="Y27">
    <cfRule type="expression" dxfId="35" priority="69">
      <formula>NoColor</formula>
    </cfRule>
  </conditionalFormatting>
  <conditionalFormatting sqref="AD30">
    <cfRule type="expression" dxfId="34" priority="66">
      <formula>NoColor</formula>
    </cfRule>
  </conditionalFormatting>
  <conditionalFormatting sqref="AD29">
    <cfRule type="expression" dxfId="33" priority="62">
      <formula>NoColor</formula>
    </cfRule>
  </conditionalFormatting>
  <conditionalFormatting sqref="U2">
    <cfRule type="expression" dxfId="32" priority="61">
      <formula>NoColor</formula>
    </cfRule>
  </conditionalFormatting>
  <conditionalFormatting sqref="AA3">
    <cfRule type="expression" dxfId="31" priority="44">
      <formula>NoColor</formula>
    </cfRule>
  </conditionalFormatting>
  <conditionalFormatting sqref="AA3:AG3">
    <cfRule type="expression" dxfId="30" priority="7">
      <formula>NoColor</formula>
    </cfRule>
    <cfRule type="expression" dxfId="29" priority="43">
      <formula>(File_Marr_Sep&lt;&gt;"")</formula>
    </cfRule>
  </conditionalFormatting>
  <conditionalFormatting sqref="AH38">
    <cfRule type="expression" dxfId="28" priority="12">
      <formula>F8960_Applicable</formula>
    </cfRule>
  </conditionalFormatting>
  <conditionalFormatting sqref="AB56">
    <cfRule type="expression" dxfId="27" priority="11">
      <formula>IF(NoColor,1,0)</formula>
    </cfRule>
  </conditionalFormatting>
  <conditionalFormatting sqref="AB57">
    <cfRule type="expression" dxfId="26" priority="10">
      <formula>IF(NoColor,1,0)</formula>
    </cfRule>
  </conditionalFormatting>
  <conditionalFormatting sqref="AB58">
    <cfRule type="expression" dxfId="25" priority="9">
      <formula>IF(NoColor,1,0)</formula>
    </cfRule>
  </conditionalFormatting>
  <conditionalFormatting sqref="AH36">
    <cfRule type="expression" dxfId="24" priority="6">
      <formula>AND(IRAs_Pension_Annuit&lt;&gt;"",IRAs_Pension_Annuit&lt;&gt;0,IRAs_Pension_Annuit&lt;&gt;IRA_Pension_Taxable)</formula>
    </cfRule>
  </conditionalFormatting>
  <conditionalFormatting sqref="B8:I8 Y8:AG8 L8 B12:X12 Z17:AD20 K28:T28 B17:B20 X17:X20 L17:L20 R17:R20 AF17:AG20">
    <cfRule type="expression" dxfId="23" priority="357">
      <formula>IF(#REF!&lt;&gt;"",1,0)</formula>
    </cfRule>
  </conditionalFormatting>
  <conditionalFormatting sqref="B14:X14">
    <cfRule type="expression" dxfId="22" priority="361">
      <formula>NoColor</formula>
    </cfRule>
    <cfRule type="expression" dxfId="21" priority="362">
      <formula>IF(#REF!&lt;&gt;"",1,0)</formula>
    </cfRule>
  </conditionalFormatting>
  <conditionalFormatting sqref="AB33:AF34 AB36:AF37 I56:P56 E56:F57 I57:R57 S56:Z56 Z6:AG6 AE12 AB12 B15:X16 D28:J28 D24:Z24 D25:Y25 AA25:AG25 AD28:AG28 AB24:AG24 AB26:AG26 Y9 Y17:Y20 AE17:AE20 R51 M51:M52 D26:Z26 H29:H30 AD29:AE30 B6:O6 B9:P9 B10:Y10">
    <cfRule type="expression" dxfId="20" priority="366">
      <formula>IF(#REF!&lt;&gt;"",1,0)</formula>
    </cfRule>
  </conditionalFormatting>
  <conditionalFormatting sqref="AB35:AF35">
    <cfRule type="expression" dxfId="19" priority="369">
      <formula>AND(NOT(NoColor),$N$35&gt;$AB$35,$AH$32="")</formula>
    </cfRule>
    <cfRule type="expression" dxfId="18" priority="370">
      <formula>IF(#REF!&lt;&gt;"",1,0)</formula>
    </cfRule>
  </conditionalFormatting>
  <conditionalFormatting sqref="V58:Y58 V60:Y60 Y13:AG14">
    <cfRule type="expression" dxfId="17" priority="383">
      <formula>NoColor</formula>
    </cfRule>
    <cfRule type="expression" dxfId="16" priority="384">
      <formula>IF(#REF!&lt;&gt;"",1,0)</formula>
    </cfRule>
  </conditionalFormatting>
  <conditionalFormatting sqref="O6:Y6">
    <cfRule type="expression" dxfId="15" priority="467">
      <formula>AND(Name_1st_Yours&lt;&gt;"",NOT(#REF!))</formula>
    </cfRule>
  </conditionalFormatting>
  <conditionalFormatting sqref="Y1:AG2">
    <cfRule type="expression" dxfId="14" priority="468">
      <formula>(#REF!)</formula>
    </cfRule>
    <cfRule type="expression" dxfId="13" priority="469">
      <formula>IF(#REF!&lt;&gt;"",1,0)</formula>
    </cfRule>
  </conditionalFormatting>
  <conditionalFormatting sqref="AH60">
    <cfRule type="expression" dxfId="12" priority="475">
      <formula>OR(#REF!,#REF!)</formula>
    </cfRule>
  </conditionalFormatting>
  <conditionalFormatting sqref="U1:U2">
    <cfRule type="expression" dxfId="11" priority="478">
      <formula>IF(#REF!&lt;&gt;"",1,0)</formula>
    </cfRule>
  </conditionalFormatting>
  <conditionalFormatting sqref="B10 E9:F10">
    <cfRule type="expression" dxfId="10" priority="479">
      <formula>AND(#REF!,B9&lt;&gt;"")</formula>
    </cfRule>
    <cfRule type="expression" dxfId="9" priority="480">
      <formula>IF(#REF!&lt;&gt;"",1,0)</formula>
    </cfRule>
  </conditionalFormatting>
  <conditionalFormatting sqref="P9">
    <cfRule type="expression" dxfId="8" priority="488">
      <formula>AND(File_Marr_Joint&lt;&gt;"",NOT(#REF!))</formula>
    </cfRule>
  </conditionalFormatting>
  <conditionalFormatting sqref="L4">
    <cfRule type="expression" dxfId="7" priority="522">
      <formula>AND(File_Marr_Sep&lt;&gt;"",OR(NOT(LivedApartAnswered),#REF!=""))</formula>
    </cfRule>
  </conditionalFormatting>
  <conditionalFormatting sqref="D3 T3">
    <cfRule type="expression" dxfId="1" priority="540">
      <formula>AND(#REF!,D3&lt;&gt;"")</formula>
    </cfRule>
  </conditionalFormatting>
  <conditionalFormatting sqref="AH32">
    <cfRule type="expression" dxfId="6" priority="561">
      <formula>#REF!</formula>
    </cfRule>
  </conditionalFormatting>
  <conditionalFormatting sqref="Z43">
    <cfRule type="expression" dxfId="5" priority="2">
      <formula>IF(NoColor,1,0)</formula>
    </cfRule>
  </conditionalFormatting>
  <conditionalFormatting sqref="AA43:AB43 D43:Y43">
    <cfRule type="expression" dxfId="4" priority="4">
      <formula>IF(NoColor,1,0)</formula>
    </cfRule>
  </conditionalFormatting>
  <conditionalFormatting sqref="X43">
    <cfRule type="expression" dxfId="3" priority="3">
      <formula>IF(NoColor,1,0)</formula>
    </cfRule>
  </conditionalFormatting>
  <conditionalFormatting sqref="H3">
    <cfRule type="expression" dxfId="0" priority="1">
      <formula>AND(#REF!,H3&lt;&gt;"")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7" sqref="C7:C10"/>
    </sheetView>
  </sheetViews>
  <sheetFormatPr defaultRowHeight="15" x14ac:dyDescent="0.25"/>
  <cols>
    <col min="1" max="1" width="49" customWidth="1"/>
    <col min="2" max="2" width="21.28515625" customWidth="1"/>
    <col min="3" max="3" width="61.140625" customWidth="1"/>
    <col min="4" max="4" width="54.28515625" customWidth="1"/>
  </cols>
  <sheetData>
    <row r="1" spans="1:4" ht="45" x14ac:dyDescent="0.25">
      <c r="A1" s="26" t="s">
        <v>175</v>
      </c>
      <c r="B1" s="28" t="s">
        <v>183</v>
      </c>
      <c r="C1" s="26" t="s">
        <v>172</v>
      </c>
      <c r="D1" s="26" t="s">
        <v>174</v>
      </c>
    </row>
    <row r="2" spans="1:4" x14ac:dyDescent="0.25">
      <c r="A2" s="111" t="s">
        <v>184</v>
      </c>
      <c r="B2" s="22" t="s">
        <v>217</v>
      </c>
      <c r="C2" s="112" t="s">
        <v>215</v>
      </c>
      <c r="D2" s="112" t="s">
        <v>205</v>
      </c>
    </row>
    <row r="3" spans="1:4" x14ac:dyDescent="0.25">
      <c r="A3" s="111"/>
      <c r="B3" s="22" t="s">
        <v>218</v>
      </c>
      <c r="C3" s="112"/>
      <c r="D3" s="112"/>
    </row>
    <row r="4" spans="1:4" x14ac:dyDescent="0.25">
      <c r="A4" s="111"/>
      <c r="B4" s="22" t="s">
        <v>216</v>
      </c>
      <c r="C4" s="112"/>
      <c r="D4" s="112"/>
    </row>
    <row r="5" spans="1:4" ht="30" x14ac:dyDescent="0.25">
      <c r="A5" s="24" t="s">
        <v>185</v>
      </c>
      <c r="B5" s="22">
        <v>613278193</v>
      </c>
      <c r="C5" s="25" t="s">
        <v>187</v>
      </c>
      <c r="D5" s="25" t="s">
        <v>186</v>
      </c>
    </row>
    <row r="6" spans="1:4" ht="45" x14ac:dyDescent="0.25">
      <c r="A6" s="23" t="s">
        <v>171</v>
      </c>
      <c r="B6" s="22" t="s">
        <v>226</v>
      </c>
      <c r="C6" s="23" t="s">
        <v>173</v>
      </c>
      <c r="D6" s="23" t="s">
        <v>182</v>
      </c>
    </row>
    <row r="7" spans="1:4" x14ac:dyDescent="0.25">
      <c r="A7" s="111" t="s">
        <v>188</v>
      </c>
      <c r="B7" s="44">
        <v>40000</v>
      </c>
      <c r="C7" s="112" t="s">
        <v>176</v>
      </c>
      <c r="D7" s="112" t="s">
        <v>209</v>
      </c>
    </row>
    <row r="8" spans="1:4" x14ac:dyDescent="0.25">
      <c r="A8" s="111"/>
      <c r="B8" s="44">
        <v>20000</v>
      </c>
      <c r="C8" s="112"/>
      <c r="D8" s="112"/>
    </row>
    <row r="9" spans="1:4" x14ac:dyDescent="0.25">
      <c r="A9" s="111"/>
      <c r="B9" s="44">
        <v>15000</v>
      </c>
      <c r="C9" s="112"/>
      <c r="D9" s="112"/>
    </row>
    <row r="10" spans="1:4" x14ac:dyDescent="0.25">
      <c r="A10" s="111"/>
      <c r="B10" s="44">
        <v>9000</v>
      </c>
      <c r="C10" s="112"/>
      <c r="D10" s="112"/>
    </row>
    <row r="11" spans="1:4" ht="45" x14ac:dyDescent="0.25">
      <c r="A11" s="24" t="s">
        <v>177</v>
      </c>
      <c r="B11" s="45" t="str">
        <f>IF(('Tax Form'!E3)=(B6),"12000",IF(('Tax Form'!O3)=(B6),"12000",IF('Tax Form'!I3=(B6),"24000",IF(('Tax Form'!AA3)=(B6),"24000",IF('Tax Form'!U3=(B6),"18000")))))</f>
        <v>24000</v>
      </c>
      <c r="C11" s="25" t="s">
        <v>210</v>
      </c>
      <c r="D11" s="25" t="s">
        <v>180</v>
      </c>
    </row>
    <row r="12" spans="1:4" ht="29.25" customHeight="1" x14ac:dyDescent="0.25">
      <c r="A12" s="109" t="s">
        <v>178</v>
      </c>
      <c r="B12" s="22">
        <v>7</v>
      </c>
      <c r="C12" s="107" t="s">
        <v>211</v>
      </c>
      <c r="D12" s="107" t="s">
        <v>208</v>
      </c>
    </row>
    <row r="13" spans="1:4" ht="30" customHeight="1" x14ac:dyDescent="0.25">
      <c r="A13" s="110"/>
      <c r="B13" s="27">
        <f>LOOKUP(B12,'Itemized Deduction'!A1:B21)</f>
        <v>25654</v>
      </c>
      <c r="C13" s="108"/>
      <c r="D13" s="108"/>
    </row>
    <row r="14" spans="1:4" ht="30" x14ac:dyDescent="0.25">
      <c r="A14" s="29" t="s">
        <v>179</v>
      </c>
      <c r="B14" s="46">
        <f>MAX(B11,B13)</f>
        <v>25654</v>
      </c>
      <c r="C14" s="25" t="s">
        <v>212</v>
      </c>
      <c r="D14" s="25" t="s">
        <v>181</v>
      </c>
    </row>
    <row r="15" spans="1:4" x14ac:dyDescent="0.25">
      <c r="A15" s="37"/>
      <c r="B15" s="38"/>
      <c r="C15" s="39"/>
      <c r="D15" s="40"/>
    </row>
    <row r="16" spans="1:4" ht="45" customHeight="1" x14ac:dyDescent="0.25">
      <c r="A16" s="113" t="s">
        <v>203</v>
      </c>
      <c r="B16" s="114"/>
      <c r="C16" s="114"/>
      <c r="D16" s="115"/>
    </row>
    <row r="17" spans="1:4" x14ac:dyDescent="0.25">
      <c r="A17" s="106" t="s">
        <v>204</v>
      </c>
      <c r="B17" s="106"/>
      <c r="C17" s="106"/>
      <c r="D17" s="106"/>
    </row>
    <row r="18" spans="1:4" x14ac:dyDescent="0.25">
      <c r="A18" s="106" t="s">
        <v>206</v>
      </c>
      <c r="B18" s="106"/>
      <c r="C18" s="106"/>
      <c r="D18" s="106"/>
    </row>
  </sheetData>
  <mergeCells count="12">
    <mergeCell ref="A18:D18"/>
    <mergeCell ref="C12:C13"/>
    <mergeCell ref="A12:A13"/>
    <mergeCell ref="D12:D13"/>
    <mergeCell ref="A2:A4"/>
    <mergeCell ref="C2:C4"/>
    <mergeCell ref="D2:D4"/>
    <mergeCell ref="A16:D16"/>
    <mergeCell ref="A17:D17"/>
    <mergeCell ref="A7:A10"/>
    <mergeCell ref="C7:C10"/>
    <mergeCell ref="D7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5"/>
  <sheetViews>
    <sheetView topLeftCell="A5" workbookViewId="0">
      <selection activeCell="C16" sqref="C16"/>
    </sheetView>
  </sheetViews>
  <sheetFormatPr defaultRowHeight="15" x14ac:dyDescent="0.25"/>
  <cols>
    <col min="1" max="1" width="18.42578125" style="21" customWidth="1"/>
    <col min="2" max="2" width="19.7109375" style="21" customWidth="1"/>
    <col min="3" max="3" width="18.7109375" customWidth="1"/>
    <col min="4" max="4" width="26" customWidth="1"/>
  </cols>
  <sheetData>
    <row r="1" spans="1:4" ht="18" customHeight="1" x14ac:dyDescent="0.25">
      <c r="A1" s="116" t="s">
        <v>189</v>
      </c>
      <c r="B1" s="116"/>
      <c r="C1" s="116" t="s">
        <v>190</v>
      </c>
      <c r="D1" s="116"/>
    </row>
    <row r="2" spans="1:4" ht="18.75" customHeight="1" x14ac:dyDescent="0.25">
      <c r="A2" s="28" t="s">
        <v>191</v>
      </c>
      <c r="B2" s="28" t="s">
        <v>192</v>
      </c>
      <c r="C2" s="30" t="s">
        <v>193</v>
      </c>
      <c r="D2" s="30" t="s">
        <v>194</v>
      </c>
    </row>
    <row r="3" spans="1:4" x14ac:dyDescent="0.25">
      <c r="A3" s="31">
        <v>0</v>
      </c>
      <c r="B3" s="32">
        <f t="shared" ref="B3:B8" si="0">A4</f>
        <v>9525</v>
      </c>
      <c r="C3" s="33" t="s">
        <v>195</v>
      </c>
      <c r="D3" s="32">
        <v>0</v>
      </c>
    </row>
    <row r="4" spans="1:4" x14ac:dyDescent="0.25">
      <c r="A4" s="34">
        <v>9525</v>
      </c>
      <c r="B4" s="32">
        <f t="shared" si="0"/>
        <v>38700</v>
      </c>
      <c r="C4" s="31" t="s">
        <v>196</v>
      </c>
      <c r="D4" s="32">
        <f t="shared" ref="D4:D9" si="1">A4</f>
        <v>9525</v>
      </c>
    </row>
    <row r="5" spans="1:4" x14ac:dyDescent="0.25">
      <c r="A5" s="34">
        <v>38700</v>
      </c>
      <c r="B5" s="32">
        <f t="shared" si="0"/>
        <v>82500</v>
      </c>
      <c r="C5" s="31" t="s">
        <v>197</v>
      </c>
      <c r="D5" s="32">
        <f t="shared" si="1"/>
        <v>38700</v>
      </c>
    </row>
    <row r="6" spans="1:4" x14ac:dyDescent="0.25">
      <c r="A6" s="34">
        <v>82500</v>
      </c>
      <c r="B6" s="32">
        <f t="shared" si="0"/>
        <v>157500</v>
      </c>
      <c r="C6" s="31" t="s">
        <v>198</v>
      </c>
      <c r="D6" s="32">
        <f t="shared" si="1"/>
        <v>82500</v>
      </c>
    </row>
    <row r="7" spans="1:4" x14ac:dyDescent="0.25">
      <c r="A7" s="34">
        <v>157500</v>
      </c>
      <c r="B7" s="32">
        <f t="shared" si="0"/>
        <v>200000</v>
      </c>
      <c r="C7" s="31" t="s">
        <v>199</v>
      </c>
      <c r="D7" s="32">
        <f t="shared" si="1"/>
        <v>157500</v>
      </c>
    </row>
    <row r="8" spans="1:4" x14ac:dyDescent="0.25">
      <c r="A8" s="34">
        <v>200000</v>
      </c>
      <c r="B8" s="32">
        <f t="shared" si="0"/>
        <v>500000</v>
      </c>
      <c r="C8" s="31" t="s">
        <v>200</v>
      </c>
      <c r="D8" s="32">
        <f t="shared" si="1"/>
        <v>200000</v>
      </c>
    </row>
    <row r="9" spans="1:4" x14ac:dyDescent="0.25">
      <c r="A9" s="34">
        <v>500000</v>
      </c>
      <c r="B9" s="31" t="s">
        <v>201</v>
      </c>
      <c r="C9" s="34" t="s">
        <v>202</v>
      </c>
      <c r="D9" s="32">
        <f t="shared" si="1"/>
        <v>500000</v>
      </c>
    </row>
    <row r="11" spans="1:4" x14ac:dyDescent="0.25">
      <c r="A11" s="42" t="s">
        <v>213</v>
      </c>
      <c r="B11" s="43">
        <f>'Tax Form'!AB43</f>
        <v>58346</v>
      </c>
    </row>
    <row r="12" spans="1:4" ht="38.25" customHeight="1" x14ac:dyDescent="0.25">
      <c r="A12" s="117" t="s">
        <v>214</v>
      </c>
      <c r="B12" s="117"/>
      <c r="C12" s="117"/>
      <c r="D12" s="117"/>
    </row>
    <row r="13" spans="1:4" x14ac:dyDescent="0.25">
      <c r="A13" s="31" t="s">
        <v>219</v>
      </c>
      <c r="B13" s="32">
        <f>B11-D5</f>
        <v>19646</v>
      </c>
      <c r="C13" s="35"/>
      <c r="D13" s="35"/>
    </row>
    <row r="14" spans="1:4" x14ac:dyDescent="0.25">
      <c r="A14" s="31"/>
      <c r="B14" s="47">
        <f>0.22*B13</f>
        <v>4322.12</v>
      </c>
      <c r="C14" s="35"/>
      <c r="D14" s="35"/>
    </row>
    <row r="15" spans="1:4" x14ac:dyDescent="0.25">
      <c r="A15" s="31" t="s">
        <v>221</v>
      </c>
      <c r="B15" s="32">
        <v>4453</v>
      </c>
      <c r="C15" s="35"/>
      <c r="D15" s="35"/>
    </row>
    <row r="16" spans="1:4" x14ac:dyDescent="0.25">
      <c r="A16" s="31" t="s">
        <v>220</v>
      </c>
      <c r="B16" s="47">
        <f>B14+B15</f>
        <v>8775.119999999999</v>
      </c>
      <c r="C16" s="35"/>
      <c r="D16" s="35"/>
    </row>
    <row r="17" spans="1:4" x14ac:dyDescent="0.25">
      <c r="A17" s="31"/>
      <c r="B17" s="31"/>
      <c r="C17" s="35"/>
      <c r="D17" s="35"/>
    </row>
    <row r="18" spans="1:4" x14ac:dyDescent="0.25">
      <c r="A18" s="31"/>
      <c r="B18" s="31"/>
      <c r="C18" s="35"/>
      <c r="D18" s="35"/>
    </row>
    <row r="19" spans="1:4" x14ac:dyDescent="0.25">
      <c r="A19" s="31"/>
      <c r="B19" s="31"/>
      <c r="C19" s="35"/>
      <c r="D19" s="35"/>
    </row>
    <row r="20" spans="1:4" x14ac:dyDescent="0.25">
      <c r="A20" s="31"/>
      <c r="B20" s="31"/>
      <c r="C20" s="35"/>
      <c r="D20" s="35"/>
    </row>
    <row r="21" spans="1:4" x14ac:dyDescent="0.25">
      <c r="A21" s="31"/>
      <c r="B21" s="31"/>
      <c r="C21" s="35"/>
      <c r="D21" s="35"/>
    </row>
    <row r="22" spans="1:4" x14ac:dyDescent="0.25">
      <c r="A22" s="31"/>
      <c r="B22" s="31"/>
      <c r="C22" s="35"/>
      <c r="D22" s="35"/>
    </row>
    <row r="23" spans="1:4" x14ac:dyDescent="0.25">
      <c r="A23" s="31"/>
      <c r="B23" s="31"/>
      <c r="C23" s="35"/>
      <c r="D23" s="35"/>
    </row>
    <row r="24" spans="1:4" x14ac:dyDescent="0.25">
      <c r="A24" s="31"/>
      <c r="B24" s="31"/>
      <c r="C24" s="35"/>
      <c r="D24" s="35"/>
    </row>
    <row r="25" spans="1:4" x14ac:dyDescent="0.25">
      <c r="D25" s="41">
        <f>B16</f>
        <v>8775.119999999999</v>
      </c>
    </row>
  </sheetData>
  <mergeCells count="3">
    <mergeCell ref="A1:B1"/>
    <mergeCell ref="C1:D1"/>
    <mergeCell ref="A12:D12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F12" sqref="F12"/>
    </sheetView>
  </sheetViews>
  <sheetFormatPr defaultRowHeight="15" x14ac:dyDescent="0.25"/>
  <cols>
    <col min="1" max="1" width="9.140625" style="21"/>
    <col min="2" max="2" width="19.28515625" style="21" customWidth="1"/>
  </cols>
  <sheetData>
    <row r="1" spans="1:2" x14ac:dyDescent="0.25">
      <c r="A1" s="36" t="s">
        <v>207</v>
      </c>
      <c r="B1" s="36" t="s">
        <v>178</v>
      </c>
    </row>
    <row r="2" spans="1:2" x14ac:dyDescent="0.25">
      <c r="A2" s="31">
        <v>1</v>
      </c>
      <c r="B2" s="34">
        <v>29413</v>
      </c>
    </row>
    <row r="3" spans="1:2" x14ac:dyDescent="0.25">
      <c r="A3" s="31">
        <v>2</v>
      </c>
      <c r="B3" s="34">
        <v>14039</v>
      </c>
    </row>
    <row r="4" spans="1:2" x14ac:dyDescent="0.25">
      <c r="A4" s="31">
        <v>3</v>
      </c>
      <c r="B4" s="34">
        <v>17028</v>
      </c>
    </row>
    <row r="5" spans="1:2" x14ac:dyDescent="0.25">
      <c r="A5" s="31">
        <v>4</v>
      </c>
      <c r="B5" s="34">
        <v>10821</v>
      </c>
    </row>
    <row r="6" spans="1:2" x14ac:dyDescent="0.25">
      <c r="A6" s="31">
        <v>5</v>
      </c>
      <c r="B6" s="34">
        <v>16488</v>
      </c>
    </row>
    <row r="7" spans="1:2" x14ac:dyDescent="0.25">
      <c r="A7" s="31">
        <v>6</v>
      </c>
      <c r="B7" s="34">
        <v>20453</v>
      </c>
    </row>
    <row r="8" spans="1:2" x14ac:dyDescent="0.25">
      <c r="A8" s="31">
        <v>7</v>
      </c>
      <c r="B8" s="34">
        <v>25654</v>
      </c>
    </row>
    <row r="9" spans="1:2" x14ac:dyDescent="0.25">
      <c r="A9" s="31">
        <v>8</v>
      </c>
      <c r="B9" s="34">
        <v>16635</v>
      </c>
    </row>
    <row r="10" spans="1:2" x14ac:dyDescent="0.25">
      <c r="A10" s="31">
        <v>9</v>
      </c>
      <c r="B10" s="34">
        <v>20470</v>
      </c>
    </row>
    <row r="11" spans="1:2" x14ac:dyDescent="0.25">
      <c r="A11" s="31">
        <v>10</v>
      </c>
      <c r="B11" s="34">
        <v>15908</v>
      </c>
    </row>
    <row r="12" spans="1:2" x14ac:dyDescent="0.25">
      <c r="A12" s="31">
        <v>11</v>
      </c>
      <c r="B12" s="34">
        <v>15248</v>
      </c>
    </row>
    <row r="13" spans="1:2" x14ac:dyDescent="0.25">
      <c r="A13" s="31">
        <v>12</v>
      </c>
      <c r="B13" s="34">
        <v>12430</v>
      </c>
    </row>
    <row r="14" spans="1:2" x14ac:dyDescent="0.25">
      <c r="A14" s="31">
        <v>13</v>
      </c>
      <c r="B14" s="34">
        <v>20867</v>
      </c>
    </row>
    <row r="15" spans="1:2" x14ac:dyDescent="0.25">
      <c r="A15" s="31">
        <v>14</v>
      </c>
      <c r="B15" s="34">
        <v>13525</v>
      </c>
    </row>
    <row r="16" spans="1:2" x14ac:dyDescent="0.25">
      <c r="A16" s="31">
        <v>15</v>
      </c>
      <c r="B16" s="34">
        <v>26564</v>
      </c>
    </row>
    <row r="17" spans="1:2" x14ac:dyDescent="0.25">
      <c r="A17" s="31">
        <v>16</v>
      </c>
      <c r="B17" s="34">
        <v>26661</v>
      </c>
    </row>
    <row r="18" spans="1:2" x14ac:dyDescent="0.25">
      <c r="A18" s="31">
        <v>17</v>
      </c>
      <c r="B18" s="34">
        <v>21227</v>
      </c>
    </row>
    <row r="19" spans="1:2" x14ac:dyDescent="0.25">
      <c r="A19" s="31">
        <v>18</v>
      </c>
      <c r="B19" s="34">
        <v>12234</v>
      </c>
    </row>
    <row r="20" spans="1:2" x14ac:dyDescent="0.25">
      <c r="A20" s="31">
        <v>19</v>
      </c>
      <c r="B20" s="34">
        <v>28305</v>
      </c>
    </row>
    <row r="21" spans="1:2" x14ac:dyDescent="0.25">
      <c r="A21" s="31">
        <v>20</v>
      </c>
      <c r="B21" s="34">
        <v>21135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Tax Form</vt:lpstr>
      <vt:lpstr>Data Sheet</vt:lpstr>
      <vt:lpstr>Taxes</vt:lpstr>
      <vt:lpstr>Itemized Deduction</vt:lpstr>
      <vt:lpstr>TaxYear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Crocker, Curtis</dc:creator>
  <cp:lastModifiedBy>user</cp:lastModifiedBy>
  <dcterms:created xsi:type="dcterms:W3CDTF">2019-02-05T20:44:06Z</dcterms:created>
  <dcterms:modified xsi:type="dcterms:W3CDTF">2019-04-29T06:37:46Z</dcterms:modified>
</cp:coreProperties>
</file>